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封面" sheetId="6" r:id="rId1"/>
    <sheet name="考核项目一" sheetId="1" r:id="rId2"/>
    <sheet name="考核项目二" sheetId="2" r:id="rId3"/>
    <sheet name="考核项目三" sheetId="3" r:id="rId4"/>
    <sheet name="考核项目四" sheetId="4" r:id="rId5"/>
    <sheet name="总表" sheetId="5" r:id="rId6"/>
  </sheets>
  <calcPr calcId="144525"/>
</workbook>
</file>

<file path=xl/sharedStrings.xml><?xml version="1.0" encoding="utf-8"?>
<sst xmlns="http://schemas.openxmlformats.org/spreadsheetml/2006/main" count="128" uniqueCount="48">
  <si>
    <t>○○○○○○职业技能等级证书-成绩分析表</t>
  </si>
  <si>
    <t>考核单位</t>
  </si>
  <si>
    <t>考核专业</t>
  </si>
  <si>
    <t>考核模块</t>
  </si>
  <si>
    <t>考核等级</t>
  </si>
  <si>
    <t>考核人数</t>
  </si>
  <si>
    <t>考核时间</t>
  </si>
  <si>
    <t>年   月   日    —     年   月   日</t>
  </si>
  <si>
    <t>注   意   事   项</t>
  </si>
  <si>
    <t>1、必须按成绩分析表要求录入四个考核项目七个面的详细成绩。</t>
  </si>
  <si>
    <t>2、单个考核项目七个面的通过率已添加公式，直接录入成绩即可。</t>
  </si>
  <si>
    <t>3、成绩分析表总表数据不需填写，当前四个考核项目分数录入后会自动形成。</t>
  </si>
  <si>
    <t>4、若出现缺考、退考、舞弊或现场突发状况需在“考评情况说明”栏进行记录。</t>
  </si>
  <si>
    <t>成 绩 录 入 人 员 信 息</t>
  </si>
  <si>
    <t>姓名</t>
  </si>
  <si>
    <t>职务</t>
  </si>
  <si>
    <t>联系电话</t>
  </si>
  <si>
    <t>成 绩 复 核 人 员 信 息</t>
  </si>
  <si>
    <t>汽车运用与维修职业技能等级证书-成绩分析表（考核项目一）</t>
  </si>
  <si>
    <t>○○○○○○（○级）</t>
  </si>
  <si>
    <t>〇级</t>
  </si>
  <si>
    <t>单元</t>
  </si>
  <si>
    <t>总分</t>
  </si>
  <si>
    <t>考评情况说明</t>
  </si>
  <si>
    <r>
      <rPr>
        <b/>
        <sz val="12"/>
        <color rgb="FFFF0000"/>
        <rFont val="宋体"/>
        <charset val="134"/>
      </rPr>
      <t>情意面</t>
    </r>
    <r>
      <rPr>
        <b/>
        <sz val="10"/>
        <color theme="1"/>
        <rFont val="宋体"/>
        <charset val="134"/>
      </rPr>
      <t xml:space="preserve">
（作业安全、个人工作态度、作业区的7S）</t>
    </r>
  </si>
  <si>
    <r>
      <rPr>
        <b/>
        <sz val="12"/>
        <color rgb="FFFF0000"/>
        <rFont val="宋体"/>
        <charset val="134"/>
      </rPr>
      <t>技能面</t>
    </r>
    <r>
      <rPr>
        <b/>
        <sz val="10"/>
        <color theme="1"/>
        <rFont val="宋体"/>
        <charset val="134"/>
      </rPr>
      <t xml:space="preserve">
（测试、诊断、分析、排除、规范、术语等技能）</t>
    </r>
  </si>
  <si>
    <r>
      <rPr>
        <b/>
        <sz val="12"/>
        <color rgb="FFFF0000"/>
        <rFont val="宋体"/>
        <charset val="134"/>
      </rPr>
      <t>作业面</t>
    </r>
    <r>
      <rPr>
        <b/>
        <sz val="10"/>
        <color theme="1"/>
        <rFont val="宋体"/>
        <charset val="134"/>
      </rPr>
      <t xml:space="preserve">
（检查、保养、拆装、调整、流程等技能）</t>
    </r>
  </si>
  <si>
    <r>
      <rPr>
        <b/>
        <sz val="12"/>
        <color rgb="FFFF0000"/>
        <rFont val="宋体"/>
        <charset val="134"/>
      </rPr>
      <t>信息面</t>
    </r>
    <r>
      <rPr>
        <b/>
        <sz val="10"/>
        <color theme="1"/>
        <rFont val="宋体"/>
        <charset val="134"/>
      </rPr>
      <t xml:space="preserve">
（维修资料、其他资料、信息的检索与查询能力）</t>
    </r>
  </si>
  <si>
    <t>工具及设备的使用能力</t>
  </si>
  <si>
    <r>
      <rPr>
        <b/>
        <sz val="12"/>
        <color rgb="FFFF0000"/>
        <rFont val="宋体"/>
        <charset val="134"/>
      </rPr>
      <t>分析面</t>
    </r>
    <r>
      <rPr>
        <b/>
        <sz val="10"/>
        <color theme="1"/>
        <rFont val="宋体"/>
        <charset val="134"/>
      </rPr>
      <t xml:space="preserve">
（数据的读取、分析、判断的能力）</t>
    </r>
  </si>
  <si>
    <t>表单填写与报告的撰写能力</t>
  </si>
  <si>
    <t>序</t>
  </si>
  <si>
    <t>准考证号</t>
  </si>
  <si>
    <t>数据分析</t>
  </si>
  <si>
    <t>通过人数</t>
  </si>
  <si>
    <t>未通过人数</t>
  </si>
  <si>
    <t>通过率</t>
  </si>
  <si>
    <t>汽车运用与维修职业技能等级证书-成绩分析表（考核项目二）</t>
  </si>
  <si>
    <t>汽车运用与维修职业技能等级证书-成绩分析表（考核项目三）</t>
  </si>
  <si>
    <t>○○○○○○职业技能等级证书-成绩分析表（考核项目四）</t>
  </si>
  <si>
    <t>考评员评价总成绩</t>
  </si>
  <si>
    <t>复核成绩
总成绩</t>
  </si>
  <si>
    <t>考核项目一</t>
  </si>
  <si>
    <t>考核项目二</t>
  </si>
  <si>
    <t>考核项目三</t>
  </si>
  <si>
    <t>考核项目四</t>
  </si>
  <si>
    <t>考评员评价成绩</t>
  </si>
  <si>
    <t>复核成绩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</si>
</sst>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sz val="12"/>
      <color indexed="8"/>
      <name val="微软雅黑"/>
      <charset val="0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8"/>
      <name val="宋体"/>
      <charset val="134"/>
      <scheme val="major"/>
    </font>
    <font>
      <sz val="16"/>
      <name val="宋体"/>
      <charset val="134"/>
      <scheme val="major"/>
    </font>
    <font>
      <sz val="18"/>
      <name val="宋体"/>
      <charset val="134"/>
      <scheme val="major"/>
    </font>
    <font>
      <b/>
      <sz val="14"/>
      <name val="宋体"/>
      <charset val="134"/>
      <scheme val="major"/>
    </font>
    <font>
      <sz val="14"/>
      <name val="宋体"/>
      <charset val="134"/>
      <scheme val="major"/>
    </font>
    <font>
      <sz val="14"/>
      <name val="宋体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2" fillId="23" borderId="4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44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4" fillId="0" borderId="4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26" borderId="48" applyNumberFormat="0" applyAlignment="0" applyProtection="0">
      <alignment vertical="center"/>
    </xf>
    <xf numFmtId="0" fontId="36" fillId="26" borderId="46" applyNumberFormat="0" applyAlignment="0" applyProtection="0">
      <alignment vertical="center"/>
    </xf>
    <xf numFmtId="0" fontId="33" fillId="25" borderId="47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9" fillId="0" borderId="45" applyNumberFormat="0" applyFill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9" fontId="5" fillId="0" borderId="0" xfId="0" applyNumberFormat="1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/>
    </xf>
    <xf numFmtId="0" fontId="1" fillId="0" borderId="29" xfId="0" applyFont="1" applyFill="1" applyBorder="1" applyAlignment="1">
      <alignment horizontal="left" vertical="center"/>
    </xf>
    <xf numFmtId="0" fontId="9" fillId="0" borderId="3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" fillId="0" borderId="36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30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10" fontId="1" fillId="0" borderId="40" xfId="0" applyNumberFormat="1" applyFont="1" applyFill="1" applyBorder="1" applyAlignment="1">
      <alignment horizontal="center" vertical="center"/>
    </xf>
    <xf numFmtId="10" fontId="1" fillId="0" borderId="32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vertical="center"/>
    </xf>
    <xf numFmtId="10" fontId="1" fillId="0" borderId="33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vertical="center"/>
    </xf>
    <xf numFmtId="10" fontId="1" fillId="0" borderId="27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20" fontId="14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H17" sqref="H17"/>
    </sheetView>
  </sheetViews>
  <sheetFormatPr defaultColWidth="9" defaultRowHeight="14.25"/>
  <cols>
    <col min="1" max="6" width="9.7" style="111" customWidth="1"/>
    <col min="7" max="7" width="9.875" style="111" customWidth="1"/>
    <col min="8" max="8" width="11.5" style="111" customWidth="1"/>
    <col min="9" max="11" width="9.7" style="111" customWidth="1"/>
    <col min="12" max="16384" width="9" style="111"/>
  </cols>
  <sheetData>
    <row r="1" s="111" customFormat="1" ht="43" customHeight="1" spans="1:11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="111" customFormat="1" ht="25" customHeight="1" spans="1:11">
      <c r="A2" s="113" t="s">
        <v>1</v>
      </c>
      <c r="B2" s="113"/>
      <c r="C2" s="113"/>
      <c r="D2" s="114"/>
      <c r="E2" s="114"/>
      <c r="F2" s="114"/>
      <c r="G2" s="114"/>
      <c r="H2" s="114"/>
      <c r="I2" s="114"/>
      <c r="J2" s="114"/>
      <c r="K2" s="114"/>
    </row>
    <row r="3" s="111" customFormat="1" ht="25" customHeight="1" spans="1:11">
      <c r="A3" s="113" t="s">
        <v>2</v>
      </c>
      <c r="B3" s="113"/>
      <c r="C3" s="113"/>
      <c r="D3" s="114"/>
      <c r="E3" s="114"/>
      <c r="F3" s="114"/>
      <c r="G3" s="114"/>
      <c r="H3" s="114"/>
      <c r="I3" s="114"/>
      <c r="J3" s="114"/>
      <c r="K3" s="114"/>
    </row>
    <row r="4" s="111" customFormat="1" ht="25" customHeight="1" spans="1:11">
      <c r="A4" s="113" t="s">
        <v>3</v>
      </c>
      <c r="B4" s="113"/>
      <c r="C4" s="113"/>
      <c r="D4" s="114"/>
      <c r="E4" s="114"/>
      <c r="F4" s="114"/>
      <c r="G4" s="114"/>
      <c r="H4" s="114"/>
      <c r="I4" s="114"/>
      <c r="J4" s="114"/>
      <c r="K4" s="114"/>
    </row>
    <row r="5" s="111" customFormat="1" ht="25" customHeight="1" spans="1:11">
      <c r="A5" s="113" t="s">
        <v>4</v>
      </c>
      <c r="B5" s="113"/>
      <c r="C5" s="113"/>
      <c r="D5" s="114"/>
      <c r="E5" s="114"/>
      <c r="F5" s="114"/>
      <c r="G5" s="114"/>
      <c r="H5" s="114"/>
      <c r="I5" s="114"/>
      <c r="J5" s="114"/>
      <c r="K5" s="114"/>
    </row>
    <row r="6" s="111" customFormat="1" ht="25" customHeight="1" spans="1:11">
      <c r="A6" s="113" t="s">
        <v>5</v>
      </c>
      <c r="B6" s="113"/>
      <c r="C6" s="113"/>
      <c r="D6" s="114"/>
      <c r="E6" s="114"/>
      <c r="F6" s="114"/>
      <c r="G6" s="114"/>
      <c r="H6" s="114"/>
      <c r="I6" s="114"/>
      <c r="J6" s="114"/>
      <c r="K6" s="114"/>
    </row>
    <row r="7" s="111" customFormat="1" ht="25" customHeight="1" spans="1:11">
      <c r="A7" s="113" t="s">
        <v>6</v>
      </c>
      <c r="B7" s="113"/>
      <c r="C7" s="113"/>
      <c r="D7" s="115" t="s">
        <v>7</v>
      </c>
      <c r="E7" s="115"/>
      <c r="F7" s="115"/>
      <c r="G7" s="115"/>
      <c r="H7" s="115"/>
      <c r="I7" s="115"/>
      <c r="J7" s="115"/>
      <c r="K7" s="115"/>
    </row>
    <row r="8" s="111" customFormat="1" ht="33" customHeight="1" spans="1:11">
      <c r="A8" s="116" t="s">
        <v>8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="111" customFormat="1" ht="33" customHeight="1" spans="1:11">
      <c r="A9" s="117" t="s">
        <v>9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</row>
    <row r="10" s="111" customFormat="1" ht="33" customHeight="1" spans="1:11">
      <c r="A10" s="117" t="s">
        <v>10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="111" customFormat="1" ht="33" customHeight="1" spans="1:11">
      <c r="A11" s="117" t="s">
        <v>11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</row>
    <row r="12" s="111" customFormat="1" ht="33" customHeight="1" spans="1:11">
      <c r="A12" s="117" t="s">
        <v>12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</row>
    <row r="13" s="111" customFormat="1" ht="33" customHeight="1" spans="1:11">
      <c r="A13" s="116" t="s">
        <v>13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</row>
    <row r="14" s="111" customFormat="1" ht="33" customHeight="1" spans="1:11">
      <c r="A14" s="118" t="s">
        <v>14</v>
      </c>
      <c r="B14" s="119"/>
      <c r="C14" s="119"/>
      <c r="D14" s="118" t="s">
        <v>15</v>
      </c>
      <c r="E14" s="119"/>
      <c r="F14" s="119"/>
      <c r="G14" s="119" t="s">
        <v>16</v>
      </c>
      <c r="H14" s="119"/>
      <c r="I14" s="119"/>
      <c r="J14" s="119"/>
      <c r="K14" s="119"/>
    </row>
    <row r="15" s="111" customFormat="1" ht="33" customHeight="1" spans="1:11">
      <c r="A15" s="116" t="s">
        <v>17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</row>
    <row r="16" s="111" customFormat="1" ht="33" customHeight="1" spans="1:11">
      <c r="A16" s="118" t="s">
        <v>14</v>
      </c>
      <c r="B16" s="119"/>
      <c r="C16" s="119"/>
      <c r="D16" s="118" t="s">
        <v>15</v>
      </c>
      <c r="E16" s="119"/>
      <c r="F16" s="119"/>
      <c r="G16" s="119" t="s">
        <v>16</v>
      </c>
      <c r="H16" s="119"/>
      <c r="I16" s="119"/>
      <c r="J16" s="119"/>
      <c r="K16" s="119"/>
    </row>
    <row r="17" s="111" customFormat="1" ht="33" customHeight="1" spans="2:9">
      <c r="B17" s="120"/>
      <c r="C17" s="120"/>
      <c r="D17" s="120"/>
      <c r="E17" s="120"/>
      <c r="F17" s="120"/>
      <c r="G17" s="120"/>
      <c r="H17" s="120"/>
      <c r="I17" s="120"/>
    </row>
    <row r="18" s="111" customFormat="1" ht="33" customHeight="1"/>
    <row r="19" s="111" customFormat="1" ht="33" customHeight="1"/>
  </sheetData>
  <mergeCells count="28">
    <mergeCell ref="A1:K1"/>
    <mergeCell ref="A2:C2"/>
    <mergeCell ref="D2:K2"/>
    <mergeCell ref="A3:C3"/>
    <mergeCell ref="D3:K3"/>
    <mergeCell ref="A4:C4"/>
    <mergeCell ref="D4:K4"/>
    <mergeCell ref="A5:C5"/>
    <mergeCell ref="D5:K5"/>
    <mergeCell ref="A6:C6"/>
    <mergeCell ref="D6:K6"/>
    <mergeCell ref="A7:C7"/>
    <mergeCell ref="D7:K7"/>
    <mergeCell ref="A8:K8"/>
    <mergeCell ref="A9:K9"/>
    <mergeCell ref="A10:K10"/>
    <mergeCell ref="A11:K11"/>
    <mergeCell ref="A12:K12"/>
    <mergeCell ref="A13:K13"/>
    <mergeCell ref="B14:C14"/>
    <mergeCell ref="E14:F14"/>
    <mergeCell ref="G14:H14"/>
    <mergeCell ref="I14:K14"/>
    <mergeCell ref="A15:K15"/>
    <mergeCell ref="B16:C16"/>
    <mergeCell ref="E16:F16"/>
    <mergeCell ref="G16:H16"/>
    <mergeCell ref="I16:K1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zoomScale="80" zoomScaleNormal="80" topLeftCell="A58" workbookViewId="0">
      <selection activeCell="P16" sqref="P16"/>
    </sheetView>
  </sheetViews>
  <sheetFormatPr defaultColWidth="9" defaultRowHeight="14.25"/>
  <cols>
    <col min="1" max="1" width="3.81666666666667" style="3" customWidth="1"/>
    <col min="2" max="2" width="18.8166666666667" style="1" customWidth="1"/>
    <col min="3" max="10" width="16.275" style="1" customWidth="1"/>
    <col min="11" max="11" width="6.35833333333333" style="1" customWidth="1"/>
    <col min="12" max="12" width="29.9083333333333" style="1" customWidth="1"/>
    <col min="13" max="16384" width="9" style="1"/>
  </cols>
  <sheetData>
    <row r="1" ht="26.25" spans="1:12">
      <c r="A1" s="4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41"/>
    </row>
    <row r="2" ht="28" customHeight="1" spans="1:12">
      <c r="A2" s="6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41"/>
    </row>
    <row r="3" s="2" customFormat="1" ht="15" spans="1:12">
      <c r="A3" s="7" t="s">
        <v>20</v>
      </c>
      <c r="B3" s="8"/>
      <c r="C3" s="9" t="s">
        <v>21</v>
      </c>
      <c r="D3" s="11">
        <v>1</v>
      </c>
      <c r="E3" s="88">
        <v>2</v>
      </c>
      <c r="F3" s="12">
        <v>3</v>
      </c>
      <c r="G3" s="88">
        <v>4</v>
      </c>
      <c r="H3" s="12">
        <v>5</v>
      </c>
      <c r="I3" s="88">
        <v>6</v>
      </c>
      <c r="J3" s="104">
        <v>7</v>
      </c>
      <c r="K3" s="52" t="s">
        <v>22</v>
      </c>
      <c r="L3" s="45" t="s">
        <v>23</v>
      </c>
    </row>
    <row r="4" s="2" customFormat="1" ht="55" customHeight="1" spans="1:12">
      <c r="A4" s="19"/>
      <c r="B4" s="20"/>
      <c r="C4" s="21"/>
      <c r="D4" s="89" t="s">
        <v>24</v>
      </c>
      <c r="E4" s="90" t="s">
        <v>25</v>
      </c>
      <c r="F4" s="89" t="s">
        <v>26</v>
      </c>
      <c r="G4" s="90" t="s">
        <v>27</v>
      </c>
      <c r="H4" s="89" t="s">
        <v>28</v>
      </c>
      <c r="I4" s="90" t="s">
        <v>29</v>
      </c>
      <c r="J4" s="89" t="s">
        <v>30</v>
      </c>
      <c r="K4" s="105"/>
      <c r="L4" s="50"/>
    </row>
    <row r="5" s="2" customFormat="1" spans="1:12">
      <c r="A5" s="24" t="s">
        <v>31</v>
      </c>
      <c r="B5" s="25" t="s">
        <v>32</v>
      </c>
      <c r="C5" s="26" t="s">
        <v>14</v>
      </c>
      <c r="D5" s="27">
        <v>0.15</v>
      </c>
      <c r="E5" s="29">
        <v>0.25</v>
      </c>
      <c r="F5" s="27">
        <v>0.25</v>
      </c>
      <c r="G5" s="29">
        <v>0.1</v>
      </c>
      <c r="H5" s="27">
        <v>0.1</v>
      </c>
      <c r="I5" s="29">
        <v>0.1</v>
      </c>
      <c r="J5" s="27">
        <v>0.05</v>
      </c>
      <c r="K5" s="47">
        <v>100</v>
      </c>
      <c r="L5" s="54"/>
    </row>
    <row r="6" s="2" customFormat="1" spans="1:12">
      <c r="A6" s="31">
        <v>1</v>
      </c>
      <c r="B6" s="91"/>
      <c r="C6" s="92"/>
      <c r="D6" s="93"/>
      <c r="E6" s="94"/>
      <c r="F6" s="93"/>
      <c r="G6" s="95"/>
      <c r="H6" s="93"/>
      <c r="I6" s="95"/>
      <c r="J6" s="96"/>
      <c r="K6" s="94">
        <f>SUM(D6:J6)</f>
        <v>0</v>
      </c>
      <c r="L6" s="57"/>
    </row>
    <row r="7" s="2" customFormat="1" spans="1:12">
      <c r="A7" s="31">
        <v>2</v>
      </c>
      <c r="B7" s="91"/>
      <c r="C7" s="92"/>
      <c r="D7" s="96"/>
      <c r="E7" s="94"/>
      <c r="F7" s="96"/>
      <c r="G7" s="95"/>
      <c r="H7" s="96"/>
      <c r="I7" s="95"/>
      <c r="J7" s="96"/>
      <c r="K7" s="94">
        <f t="shared" ref="K7:K38" si="0">SUM(D7:J7)</f>
        <v>0</v>
      </c>
      <c r="L7" s="57"/>
    </row>
    <row r="8" s="2" customFormat="1" spans="1:12">
      <c r="A8" s="31">
        <v>3</v>
      </c>
      <c r="B8" s="97"/>
      <c r="C8" s="98"/>
      <c r="D8" s="96"/>
      <c r="E8" s="94"/>
      <c r="F8" s="96"/>
      <c r="G8" s="94"/>
      <c r="H8" s="96"/>
      <c r="I8" s="94"/>
      <c r="J8" s="96"/>
      <c r="K8" s="94">
        <f t="shared" si="0"/>
        <v>0</v>
      </c>
      <c r="L8" s="57"/>
    </row>
    <row r="9" s="2" customFormat="1" spans="1:12">
      <c r="A9" s="31">
        <v>4</v>
      </c>
      <c r="B9" s="91"/>
      <c r="C9" s="98"/>
      <c r="D9" s="93"/>
      <c r="E9" s="95"/>
      <c r="F9" s="96"/>
      <c r="G9" s="94"/>
      <c r="H9" s="93"/>
      <c r="I9" s="95"/>
      <c r="J9" s="93"/>
      <c r="K9" s="94">
        <f t="shared" si="0"/>
        <v>0</v>
      </c>
      <c r="L9" s="57"/>
    </row>
    <row r="10" s="2" customFormat="1" spans="1:12">
      <c r="A10" s="31">
        <v>5</v>
      </c>
      <c r="B10" s="91"/>
      <c r="C10" s="98"/>
      <c r="D10" s="93"/>
      <c r="E10" s="94"/>
      <c r="F10" s="96"/>
      <c r="G10" s="95"/>
      <c r="H10" s="96"/>
      <c r="I10" s="95"/>
      <c r="J10" s="96"/>
      <c r="K10" s="94">
        <f t="shared" si="0"/>
        <v>0</v>
      </c>
      <c r="L10" s="57"/>
    </row>
    <row r="11" s="2" customFormat="1" spans="1:12">
      <c r="A11" s="31">
        <v>6</v>
      </c>
      <c r="B11" s="97"/>
      <c r="C11" s="98"/>
      <c r="D11" s="93"/>
      <c r="E11" s="94"/>
      <c r="F11" s="93"/>
      <c r="G11" s="95"/>
      <c r="H11" s="93"/>
      <c r="I11" s="95"/>
      <c r="J11" s="96"/>
      <c r="K11" s="94">
        <f t="shared" si="0"/>
        <v>0</v>
      </c>
      <c r="L11" s="57"/>
    </row>
    <row r="12" s="2" customFormat="1" spans="1:12">
      <c r="A12" s="31">
        <v>7</v>
      </c>
      <c r="B12" s="91"/>
      <c r="C12" s="98"/>
      <c r="D12" s="93"/>
      <c r="E12" s="94"/>
      <c r="F12" s="93"/>
      <c r="G12" s="95"/>
      <c r="H12" s="93"/>
      <c r="I12" s="95"/>
      <c r="J12" s="96"/>
      <c r="K12" s="94">
        <f t="shared" si="0"/>
        <v>0</v>
      </c>
      <c r="L12" s="57"/>
    </row>
    <row r="13" s="2" customFormat="1" spans="1:12">
      <c r="A13" s="31">
        <v>8</v>
      </c>
      <c r="B13" s="91"/>
      <c r="C13" s="98"/>
      <c r="D13" s="93"/>
      <c r="E13" s="95"/>
      <c r="F13" s="93"/>
      <c r="G13" s="95"/>
      <c r="H13" s="93"/>
      <c r="I13" s="95"/>
      <c r="J13" s="93"/>
      <c r="K13" s="94">
        <f t="shared" si="0"/>
        <v>0</v>
      </c>
      <c r="L13" s="60"/>
    </row>
    <row r="14" s="2" customFormat="1" spans="1:12">
      <c r="A14" s="31">
        <v>9</v>
      </c>
      <c r="B14" s="97"/>
      <c r="C14" s="99"/>
      <c r="D14" s="93"/>
      <c r="E14" s="94"/>
      <c r="F14" s="96"/>
      <c r="G14" s="94"/>
      <c r="H14" s="96"/>
      <c r="I14" s="94"/>
      <c r="J14" s="96"/>
      <c r="K14" s="94">
        <f t="shared" si="0"/>
        <v>0</v>
      </c>
      <c r="L14" s="57"/>
    </row>
    <row r="15" s="2" customFormat="1" spans="1:12">
      <c r="A15" s="31">
        <v>10</v>
      </c>
      <c r="B15" s="91"/>
      <c r="C15" s="99"/>
      <c r="D15" s="93"/>
      <c r="E15" s="95"/>
      <c r="F15" s="93"/>
      <c r="G15" s="95"/>
      <c r="H15" s="93"/>
      <c r="I15" s="95"/>
      <c r="J15" s="93"/>
      <c r="K15" s="94">
        <f t="shared" si="0"/>
        <v>0</v>
      </c>
      <c r="L15" s="60"/>
    </row>
    <row r="16" s="2" customFormat="1" spans="1:12">
      <c r="A16" s="31">
        <v>11</v>
      </c>
      <c r="B16" s="91"/>
      <c r="C16" s="99"/>
      <c r="D16" s="93"/>
      <c r="E16" s="95"/>
      <c r="F16" s="93"/>
      <c r="G16" s="95"/>
      <c r="H16" s="93"/>
      <c r="I16" s="95"/>
      <c r="J16" s="93"/>
      <c r="K16" s="94">
        <f t="shared" si="0"/>
        <v>0</v>
      </c>
      <c r="L16" s="60"/>
    </row>
    <row r="17" s="2" customFormat="1" spans="1:12">
      <c r="A17" s="31">
        <v>12</v>
      </c>
      <c r="B17" s="97"/>
      <c r="C17" s="99"/>
      <c r="D17" s="93"/>
      <c r="E17" s="95"/>
      <c r="F17" s="93"/>
      <c r="G17" s="95"/>
      <c r="H17" s="93"/>
      <c r="I17" s="95"/>
      <c r="J17" s="93"/>
      <c r="K17" s="94">
        <f t="shared" si="0"/>
        <v>0</v>
      </c>
      <c r="L17" s="57"/>
    </row>
    <row r="18" s="2" customFormat="1" spans="1:12">
      <c r="A18" s="31">
        <v>13</v>
      </c>
      <c r="B18" s="91"/>
      <c r="C18" s="99"/>
      <c r="D18" s="93"/>
      <c r="E18" s="95"/>
      <c r="F18" s="93"/>
      <c r="G18" s="95"/>
      <c r="H18" s="93"/>
      <c r="I18" s="95"/>
      <c r="J18" s="93"/>
      <c r="K18" s="94">
        <f t="shared" si="0"/>
        <v>0</v>
      </c>
      <c r="L18" s="60"/>
    </row>
    <row r="19" s="2" customFormat="1" spans="1:12">
      <c r="A19" s="31">
        <v>14</v>
      </c>
      <c r="B19" s="91"/>
      <c r="C19" s="99"/>
      <c r="D19" s="93"/>
      <c r="E19" s="95"/>
      <c r="F19" s="93"/>
      <c r="G19" s="95"/>
      <c r="H19" s="93"/>
      <c r="I19" s="95"/>
      <c r="J19" s="93"/>
      <c r="K19" s="94">
        <f t="shared" si="0"/>
        <v>0</v>
      </c>
      <c r="L19" s="60"/>
    </row>
    <row r="20" s="2" customFormat="1" spans="1:12">
      <c r="A20" s="31">
        <v>15</v>
      </c>
      <c r="B20" s="97"/>
      <c r="C20" s="99"/>
      <c r="D20" s="93"/>
      <c r="E20" s="95"/>
      <c r="F20" s="93"/>
      <c r="G20" s="95"/>
      <c r="H20" s="93"/>
      <c r="I20" s="95"/>
      <c r="J20" s="93"/>
      <c r="K20" s="94">
        <f t="shared" si="0"/>
        <v>0</v>
      </c>
      <c r="L20" s="57"/>
    </row>
    <row r="21" s="2" customFormat="1" spans="1:12">
      <c r="A21" s="31">
        <v>16</v>
      </c>
      <c r="B21" s="100"/>
      <c r="C21" s="101"/>
      <c r="D21" s="102"/>
      <c r="E21" s="103"/>
      <c r="F21" s="102"/>
      <c r="G21" s="103"/>
      <c r="H21" s="102"/>
      <c r="I21" s="103"/>
      <c r="J21" s="102"/>
      <c r="K21" s="94">
        <f t="shared" si="0"/>
        <v>0</v>
      </c>
      <c r="L21" s="61"/>
    </row>
    <row r="22" s="2" customFormat="1" spans="1:12">
      <c r="A22" s="31">
        <v>17</v>
      </c>
      <c r="B22" s="100"/>
      <c r="C22" s="101"/>
      <c r="D22" s="102"/>
      <c r="E22" s="103"/>
      <c r="F22" s="102"/>
      <c r="G22" s="103"/>
      <c r="H22" s="102"/>
      <c r="I22" s="103"/>
      <c r="J22" s="102"/>
      <c r="K22" s="94">
        <f t="shared" si="0"/>
        <v>0</v>
      </c>
      <c r="L22" s="61"/>
    </row>
    <row r="23" s="2" customFormat="1" spans="1:12">
      <c r="A23" s="31">
        <v>18</v>
      </c>
      <c r="B23" s="100"/>
      <c r="C23" s="101"/>
      <c r="D23" s="102"/>
      <c r="E23" s="103"/>
      <c r="F23" s="102"/>
      <c r="G23" s="103"/>
      <c r="H23" s="102"/>
      <c r="I23" s="103"/>
      <c r="J23" s="102"/>
      <c r="K23" s="94">
        <f t="shared" si="0"/>
        <v>0</v>
      </c>
      <c r="L23" s="61"/>
    </row>
    <row r="24" s="2" customFormat="1" spans="1:12">
      <c r="A24" s="31">
        <v>19</v>
      </c>
      <c r="B24" s="100"/>
      <c r="C24" s="101"/>
      <c r="D24" s="102"/>
      <c r="E24" s="103"/>
      <c r="F24" s="102"/>
      <c r="G24" s="103"/>
      <c r="H24" s="102"/>
      <c r="I24" s="103"/>
      <c r="J24" s="102"/>
      <c r="K24" s="94">
        <f t="shared" si="0"/>
        <v>0</v>
      </c>
      <c r="L24" s="61"/>
    </row>
    <row r="25" s="2" customFormat="1" spans="1:12">
      <c r="A25" s="31">
        <v>20</v>
      </c>
      <c r="B25" s="100"/>
      <c r="C25" s="101"/>
      <c r="D25" s="102"/>
      <c r="E25" s="103"/>
      <c r="F25" s="102"/>
      <c r="G25" s="103"/>
      <c r="H25" s="102"/>
      <c r="I25" s="103"/>
      <c r="J25" s="102"/>
      <c r="K25" s="94">
        <f t="shared" si="0"/>
        <v>0</v>
      </c>
      <c r="L25" s="61"/>
    </row>
    <row r="26" s="2" customFormat="1" spans="1:12">
      <c r="A26" s="31">
        <v>21</v>
      </c>
      <c r="B26" s="100"/>
      <c r="C26" s="101"/>
      <c r="D26" s="102"/>
      <c r="E26" s="103"/>
      <c r="F26" s="102"/>
      <c r="G26" s="103"/>
      <c r="H26" s="102"/>
      <c r="I26" s="103"/>
      <c r="J26" s="102"/>
      <c r="K26" s="94">
        <f t="shared" si="0"/>
        <v>0</v>
      </c>
      <c r="L26" s="61"/>
    </row>
    <row r="27" s="2" customFormat="1" spans="1:12">
      <c r="A27" s="31">
        <v>22</v>
      </c>
      <c r="B27" s="100"/>
      <c r="C27" s="101"/>
      <c r="D27" s="102"/>
      <c r="E27" s="103"/>
      <c r="F27" s="102"/>
      <c r="G27" s="103"/>
      <c r="H27" s="102"/>
      <c r="I27" s="103"/>
      <c r="J27" s="102"/>
      <c r="K27" s="94">
        <f t="shared" si="0"/>
        <v>0</v>
      </c>
      <c r="L27" s="61"/>
    </row>
    <row r="28" s="2" customFormat="1" spans="1:12">
      <c r="A28" s="31">
        <v>23</v>
      </c>
      <c r="B28" s="100"/>
      <c r="C28" s="101"/>
      <c r="D28" s="102"/>
      <c r="E28" s="103"/>
      <c r="F28" s="102"/>
      <c r="G28" s="103"/>
      <c r="H28" s="102"/>
      <c r="I28" s="103"/>
      <c r="J28" s="102"/>
      <c r="K28" s="94">
        <f t="shared" si="0"/>
        <v>0</v>
      </c>
      <c r="L28" s="61"/>
    </row>
    <row r="29" s="2" customFormat="1" spans="1:12">
      <c r="A29" s="31">
        <v>24</v>
      </c>
      <c r="B29" s="100"/>
      <c r="C29" s="101"/>
      <c r="D29" s="102"/>
      <c r="E29" s="103"/>
      <c r="F29" s="102"/>
      <c r="G29" s="103"/>
      <c r="H29" s="102"/>
      <c r="I29" s="103"/>
      <c r="J29" s="102"/>
      <c r="K29" s="94">
        <f t="shared" si="0"/>
        <v>0</v>
      </c>
      <c r="L29" s="61"/>
    </row>
    <row r="30" s="2" customFormat="1" spans="1:12">
      <c r="A30" s="31">
        <v>25</v>
      </c>
      <c r="B30" s="100"/>
      <c r="C30" s="101"/>
      <c r="D30" s="102"/>
      <c r="E30" s="103"/>
      <c r="F30" s="102"/>
      <c r="G30" s="103"/>
      <c r="H30" s="102"/>
      <c r="I30" s="103"/>
      <c r="J30" s="102"/>
      <c r="K30" s="94">
        <f t="shared" si="0"/>
        <v>0</v>
      </c>
      <c r="L30" s="61"/>
    </row>
    <row r="31" s="2" customFormat="1" spans="1:12">
      <c r="A31" s="31">
        <v>26</v>
      </c>
      <c r="B31" s="100"/>
      <c r="C31" s="101"/>
      <c r="D31" s="102"/>
      <c r="E31" s="103"/>
      <c r="F31" s="102"/>
      <c r="G31" s="103"/>
      <c r="H31" s="102"/>
      <c r="I31" s="103"/>
      <c r="J31" s="102"/>
      <c r="K31" s="94">
        <f t="shared" si="0"/>
        <v>0</v>
      </c>
      <c r="L31" s="61"/>
    </row>
    <row r="32" s="2" customFormat="1" spans="1:12">
      <c r="A32" s="31">
        <v>27</v>
      </c>
      <c r="B32" s="100"/>
      <c r="C32" s="101"/>
      <c r="D32" s="102"/>
      <c r="E32" s="103"/>
      <c r="F32" s="102"/>
      <c r="G32" s="103"/>
      <c r="H32" s="102"/>
      <c r="I32" s="103"/>
      <c r="J32" s="102"/>
      <c r="K32" s="94">
        <f t="shared" si="0"/>
        <v>0</v>
      </c>
      <c r="L32" s="61"/>
    </row>
    <row r="33" s="2" customFormat="1" spans="1:12">
      <c r="A33" s="31">
        <v>28</v>
      </c>
      <c r="B33" s="100"/>
      <c r="C33" s="101"/>
      <c r="D33" s="102"/>
      <c r="E33" s="103"/>
      <c r="F33" s="102"/>
      <c r="G33" s="103"/>
      <c r="H33" s="102"/>
      <c r="I33" s="103"/>
      <c r="J33" s="102"/>
      <c r="K33" s="94">
        <f t="shared" si="0"/>
        <v>0</v>
      </c>
      <c r="L33" s="61"/>
    </row>
    <row r="34" s="2" customFormat="1" spans="1:12">
      <c r="A34" s="31">
        <v>29</v>
      </c>
      <c r="B34" s="100"/>
      <c r="C34" s="101"/>
      <c r="D34" s="102"/>
      <c r="E34" s="103"/>
      <c r="F34" s="102"/>
      <c r="G34" s="103"/>
      <c r="H34" s="102"/>
      <c r="I34" s="103"/>
      <c r="J34" s="102"/>
      <c r="K34" s="94">
        <f t="shared" si="0"/>
        <v>0</v>
      </c>
      <c r="L34" s="61"/>
    </row>
    <row r="35" s="2" customFormat="1" spans="1:12">
      <c r="A35" s="31">
        <v>30</v>
      </c>
      <c r="B35" s="100"/>
      <c r="C35" s="101"/>
      <c r="D35" s="102"/>
      <c r="E35" s="103"/>
      <c r="F35" s="102"/>
      <c r="G35" s="103"/>
      <c r="H35" s="102"/>
      <c r="I35" s="103"/>
      <c r="J35" s="102"/>
      <c r="K35" s="94">
        <f t="shared" si="0"/>
        <v>0</v>
      </c>
      <c r="L35" s="61"/>
    </row>
    <row r="36" s="2" customFormat="1" spans="1:12">
      <c r="A36" s="31">
        <v>31</v>
      </c>
      <c r="B36" s="100"/>
      <c r="C36" s="101"/>
      <c r="D36" s="102"/>
      <c r="E36" s="103"/>
      <c r="F36" s="102"/>
      <c r="G36" s="103"/>
      <c r="H36" s="102"/>
      <c r="I36" s="103"/>
      <c r="J36" s="102"/>
      <c r="K36" s="94">
        <f t="shared" si="0"/>
        <v>0</v>
      </c>
      <c r="L36" s="61"/>
    </row>
    <row r="37" s="2" customFormat="1" spans="1:12">
      <c r="A37" s="31">
        <v>32</v>
      </c>
      <c r="B37" s="100"/>
      <c r="C37" s="101"/>
      <c r="D37" s="102"/>
      <c r="E37" s="103"/>
      <c r="F37" s="102"/>
      <c r="G37" s="103"/>
      <c r="H37" s="102"/>
      <c r="I37" s="103"/>
      <c r="J37" s="102"/>
      <c r="K37" s="94">
        <f t="shared" si="0"/>
        <v>0</v>
      </c>
      <c r="L37" s="61"/>
    </row>
    <row r="38" s="2" customFormat="1" spans="1:12">
      <c r="A38" s="31">
        <v>33</v>
      </c>
      <c r="B38" s="100"/>
      <c r="C38" s="101"/>
      <c r="D38" s="102"/>
      <c r="E38" s="103"/>
      <c r="F38" s="102"/>
      <c r="G38" s="103"/>
      <c r="H38" s="102"/>
      <c r="I38" s="103"/>
      <c r="J38" s="102"/>
      <c r="K38" s="94">
        <f t="shared" si="0"/>
        <v>0</v>
      </c>
      <c r="L38" s="61"/>
    </row>
    <row r="39" s="2" customFormat="1" spans="1:12">
      <c r="A39" s="31">
        <v>34</v>
      </c>
      <c r="B39" s="100"/>
      <c r="C39" s="101"/>
      <c r="D39" s="102"/>
      <c r="E39" s="103"/>
      <c r="F39" s="102"/>
      <c r="G39" s="103"/>
      <c r="H39" s="102"/>
      <c r="I39" s="103"/>
      <c r="J39" s="102"/>
      <c r="K39" s="94">
        <f t="shared" ref="K39:K69" si="1">SUM(D39:J39)</f>
        <v>0</v>
      </c>
      <c r="L39" s="61"/>
    </row>
    <row r="40" s="2" customFormat="1" spans="1:12">
      <c r="A40" s="31">
        <v>35</v>
      </c>
      <c r="B40" s="100"/>
      <c r="C40" s="101"/>
      <c r="D40" s="102"/>
      <c r="E40" s="103"/>
      <c r="F40" s="102"/>
      <c r="G40" s="103"/>
      <c r="H40" s="102"/>
      <c r="I40" s="103"/>
      <c r="J40" s="102"/>
      <c r="K40" s="94">
        <f t="shared" si="1"/>
        <v>0</v>
      </c>
      <c r="L40" s="61"/>
    </row>
    <row r="41" s="2" customFormat="1" spans="1:12">
      <c r="A41" s="31">
        <v>36</v>
      </c>
      <c r="B41" s="100"/>
      <c r="C41" s="101"/>
      <c r="D41" s="102"/>
      <c r="E41" s="103"/>
      <c r="F41" s="102"/>
      <c r="G41" s="103"/>
      <c r="H41" s="102"/>
      <c r="I41" s="103"/>
      <c r="J41" s="102"/>
      <c r="K41" s="94">
        <f t="shared" si="1"/>
        <v>0</v>
      </c>
      <c r="L41" s="61"/>
    </row>
    <row r="42" s="2" customFormat="1" spans="1:12">
      <c r="A42" s="31">
        <v>37</v>
      </c>
      <c r="B42" s="100"/>
      <c r="C42" s="101"/>
      <c r="D42" s="102"/>
      <c r="E42" s="103"/>
      <c r="F42" s="102"/>
      <c r="G42" s="103"/>
      <c r="H42" s="102"/>
      <c r="I42" s="103"/>
      <c r="J42" s="102"/>
      <c r="K42" s="94">
        <f t="shared" si="1"/>
        <v>0</v>
      </c>
      <c r="L42" s="61"/>
    </row>
    <row r="43" s="2" customFormat="1" spans="1:12">
      <c r="A43" s="31">
        <v>38</v>
      </c>
      <c r="B43" s="100"/>
      <c r="C43" s="101"/>
      <c r="D43" s="102"/>
      <c r="E43" s="103"/>
      <c r="F43" s="102"/>
      <c r="G43" s="103"/>
      <c r="H43" s="102"/>
      <c r="I43" s="103"/>
      <c r="J43" s="102"/>
      <c r="K43" s="94">
        <f t="shared" si="1"/>
        <v>0</v>
      </c>
      <c r="L43" s="61"/>
    </row>
    <row r="44" s="2" customFormat="1" spans="1:12">
      <c r="A44" s="31">
        <v>39</v>
      </c>
      <c r="B44" s="100"/>
      <c r="C44" s="101"/>
      <c r="D44" s="102"/>
      <c r="E44" s="103"/>
      <c r="F44" s="102"/>
      <c r="G44" s="103"/>
      <c r="H44" s="102"/>
      <c r="I44" s="103"/>
      <c r="J44" s="102"/>
      <c r="K44" s="94">
        <f t="shared" si="1"/>
        <v>0</v>
      </c>
      <c r="L44" s="61"/>
    </row>
    <row r="45" s="2" customFormat="1" spans="1:12">
      <c r="A45" s="31">
        <v>40</v>
      </c>
      <c r="B45" s="100"/>
      <c r="C45" s="101"/>
      <c r="D45" s="102"/>
      <c r="E45" s="103"/>
      <c r="F45" s="102"/>
      <c r="G45" s="103"/>
      <c r="H45" s="102"/>
      <c r="I45" s="103"/>
      <c r="J45" s="102"/>
      <c r="K45" s="94">
        <f t="shared" si="1"/>
        <v>0</v>
      </c>
      <c r="L45" s="61"/>
    </row>
    <row r="46" s="2" customFormat="1" spans="1:12">
      <c r="A46" s="31">
        <v>41</v>
      </c>
      <c r="B46" s="100"/>
      <c r="C46" s="101"/>
      <c r="D46" s="102"/>
      <c r="E46" s="103"/>
      <c r="F46" s="102"/>
      <c r="G46" s="103"/>
      <c r="H46" s="102"/>
      <c r="I46" s="103"/>
      <c r="J46" s="102"/>
      <c r="K46" s="94">
        <f t="shared" si="1"/>
        <v>0</v>
      </c>
      <c r="L46" s="61"/>
    </row>
    <row r="47" s="2" customFormat="1" spans="1:12">
      <c r="A47" s="31">
        <v>42</v>
      </c>
      <c r="B47" s="100"/>
      <c r="C47" s="101"/>
      <c r="D47" s="102"/>
      <c r="E47" s="103"/>
      <c r="F47" s="102"/>
      <c r="G47" s="103"/>
      <c r="H47" s="102"/>
      <c r="I47" s="103"/>
      <c r="J47" s="102"/>
      <c r="K47" s="94">
        <f t="shared" si="1"/>
        <v>0</v>
      </c>
      <c r="L47" s="61"/>
    </row>
    <row r="48" s="2" customFormat="1" spans="1:12">
      <c r="A48" s="31">
        <v>43</v>
      </c>
      <c r="B48" s="100"/>
      <c r="C48" s="101"/>
      <c r="D48" s="102"/>
      <c r="E48" s="103"/>
      <c r="F48" s="102"/>
      <c r="G48" s="103"/>
      <c r="H48" s="102"/>
      <c r="I48" s="103"/>
      <c r="J48" s="102"/>
      <c r="K48" s="94">
        <f t="shared" si="1"/>
        <v>0</v>
      </c>
      <c r="L48" s="61"/>
    </row>
    <row r="49" s="2" customFormat="1" spans="1:12">
      <c r="A49" s="31">
        <v>44</v>
      </c>
      <c r="B49" s="100"/>
      <c r="C49" s="101"/>
      <c r="D49" s="102"/>
      <c r="E49" s="103"/>
      <c r="F49" s="102"/>
      <c r="G49" s="103"/>
      <c r="H49" s="102"/>
      <c r="I49" s="103"/>
      <c r="J49" s="102"/>
      <c r="K49" s="94">
        <f t="shared" si="1"/>
        <v>0</v>
      </c>
      <c r="L49" s="61"/>
    </row>
    <row r="50" s="2" customFormat="1" spans="1:12">
      <c r="A50" s="31">
        <v>45</v>
      </c>
      <c r="B50" s="100"/>
      <c r="C50" s="101"/>
      <c r="D50" s="102"/>
      <c r="E50" s="103"/>
      <c r="F50" s="102"/>
      <c r="G50" s="103"/>
      <c r="H50" s="102"/>
      <c r="I50" s="103"/>
      <c r="J50" s="102"/>
      <c r="K50" s="94">
        <f t="shared" si="1"/>
        <v>0</v>
      </c>
      <c r="L50" s="61"/>
    </row>
    <row r="51" s="2" customFormat="1" spans="1:12">
      <c r="A51" s="31">
        <v>46</v>
      </c>
      <c r="B51" s="100"/>
      <c r="C51" s="101"/>
      <c r="D51" s="102"/>
      <c r="E51" s="103"/>
      <c r="F51" s="102"/>
      <c r="G51" s="103"/>
      <c r="H51" s="102"/>
      <c r="I51" s="103"/>
      <c r="J51" s="102"/>
      <c r="K51" s="94">
        <f t="shared" si="1"/>
        <v>0</v>
      </c>
      <c r="L51" s="61"/>
    </row>
    <row r="52" s="2" customFormat="1" spans="1:12">
      <c r="A52" s="31">
        <v>47</v>
      </c>
      <c r="B52" s="100"/>
      <c r="C52" s="101"/>
      <c r="D52" s="102"/>
      <c r="E52" s="103"/>
      <c r="F52" s="102"/>
      <c r="G52" s="103"/>
      <c r="H52" s="102"/>
      <c r="I52" s="103"/>
      <c r="J52" s="102"/>
      <c r="K52" s="94">
        <f t="shared" si="1"/>
        <v>0</v>
      </c>
      <c r="L52" s="61"/>
    </row>
    <row r="53" s="2" customFormat="1" spans="1:12">
      <c r="A53" s="31">
        <v>48</v>
      </c>
      <c r="B53" s="100"/>
      <c r="C53" s="101"/>
      <c r="D53" s="102"/>
      <c r="E53" s="103"/>
      <c r="F53" s="102"/>
      <c r="G53" s="103"/>
      <c r="H53" s="102"/>
      <c r="I53" s="103"/>
      <c r="J53" s="102"/>
      <c r="K53" s="94">
        <f t="shared" si="1"/>
        <v>0</v>
      </c>
      <c r="L53" s="61"/>
    </row>
    <row r="54" s="2" customFormat="1" spans="1:12">
      <c r="A54" s="31">
        <v>49</v>
      </c>
      <c r="B54" s="100"/>
      <c r="C54" s="101"/>
      <c r="D54" s="102"/>
      <c r="E54" s="103"/>
      <c r="F54" s="102"/>
      <c r="G54" s="103"/>
      <c r="H54" s="102"/>
      <c r="I54" s="103"/>
      <c r="J54" s="102"/>
      <c r="K54" s="94">
        <f t="shared" si="1"/>
        <v>0</v>
      </c>
      <c r="L54" s="61"/>
    </row>
    <row r="55" s="2" customFormat="1" spans="1:12">
      <c r="A55" s="31">
        <v>50</v>
      </c>
      <c r="B55" s="100"/>
      <c r="C55" s="101"/>
      <c r="D55" s="102"/>
      <c r="E55" s="103"/>
      <c r="F55" s="102"/>
      <c r="G55" s="103"/>
      <c r="H55" s="102"/>
      <c r="I55" s="103"/>
      <c r="J55" s="102"/>
      <c r="K55" s="94">
        <f t="shared" si="1"/>
        <v>0</v>
      </c>
      <c r="L55" s="61"/>
    </row>
    <row r="56" s="2" customFormat="1" spans="1:12">
      <c r="A56" s="31">
        <v>51</v>
      </c>
      <c r="B56" s="100"/>
      <c r="C56" s="101"/>
      <c r="D56" s="102"/>
      <c r="E56" s="103"/>
      <c r="F56" s="102"/>
      <c r="G56" s="103"/>
      <c r="H56" s="102"/>
      <c r="I56" s="103"/>
      <c r="J56" s="102"/>
      <c r="K56" s="94">
        <f t="shared" si="1"/>
        <v>0</v>
      </c>
      <c r="L56" s="61"/>
    </row>
    <row r="57" s="2" customFormat="1" spans="1:12">
      <c r="A57" s="31">
        <v>52</v>
      </c>
      <c r="B57" s="100"/>
      <c r="C57" s="101"/>
      <c r="D57" s="102"/>
      <c r="E57" s="103"/>
      <c r="F57" s="102"/>
      <c r="G57" s="103"/>
      <c r="H57" s="102"/>
      <c r="I57" s="103"/>
      <c r="J57" s="102"/>
      <c r="K57" s="94">
        <f t="shared" si="1"/>
        <v>0</v>
      </c>
      <c r="L57" s="61"/>
    </row>
    <row r="58" s="2" customFormat="1" spans="1:12">
      <c r="A58" s="31">
        <v>53</v>
      </c>
      <c r="B58" s="100"/>
      <c r="C58" s="101"/>
      <c r="D58" s="102"/>
      <c r="E58" s="103"/>
      <c r="F58" s="102"/>
      <c r="G58" s="103"/>
      <c r="H58" s="102"/>
      <c r="I58" s="103"/>
      <c r="J58" s="102"/>
      <c r="K58" s="94">
        <f t="shared" si="1"/>
        <v>0</v>
      </c>
      <c r="L58" s="61"/>
    </row>
    <row r="59" s="2" customFormat="1" spans="1:12">
      <c r="A59" s="31">
        <v>54</v>
      </c>
      <c r="B59" s="100"/>
      <c r="C59" s="101"/>
      <c r="D59" s="102"/>
      <c r="E59" s="103"/>
      <c r="F59" s="102"/>
      <c r="G59" s="103"/>
      <c r="H59" s="102"/>
      <c r="I59" s="103"/>
      <c r="J59" s="102"/>
      <c r="K59" s="94">
        <f t="shared" si="1"/>
        <v>0</v>
      </c>
      <c r="L59" s="61"/>
    </row>
    <row r="60" s="2" customFormat="1" spans="1:12">
      <c r="A60" s="31">
        <v>55</v>
      </c>
      <c r="B60" s="100"/>
      <c r="C60" s="101"/>
      <c r="D60" s="102"/>
      <c r="E60" s="103"/>
      <c r="F60" s="102"/>
      <c r="G60" s="103"/>
      <c r="H60" s="102"/>
      <c r="I60" s="103"/>
      <c r="J60" s="102"/>
      <c r="K60" s="94">
        <f t="shared" si="1"/>
        <v>0</v>
      </c>
      <c r="L60" s="61"/>
    </row>
    <row r="61" s="2" customFormat="1" spans="1:12">
      <c r="A61" s="31">
        <v>56</v>
      </c>
      <c r="B61" s="100"/>
      <c r="C61" s="101"/>
      <c r="D61" s="102"/>
      <c r="E61" s="103"/>
      <c r="F61" s="102"/>
      <c r="G61" s="103"/>
      <c r="H61" s="102"/>
      <c r="I61" s="103"/>
      <c r="J61" s="102"/>
      <c r="K61" s="94">
        <f t="shared" si="1"/>
        <v>0</v>
      </c>
      <c r="L61" s="61"/>
    </row>
    <row r="62" s="2" customFormat="1" spans="1:12">
      <c r="A62" s="31">
        <v>57</v>
      </c>
      <c r="B62" s="100"/>
      <c r="C62" s="101"/>
      <c r="D62" s="102"/>
      <c r="E62" s="103"/>
      <c r="F62" s="102"/>
      <c r="G62" s="103"/>
      <c r="H62" s="102"/>
      <c r="I62" s="103"/>
      <c r="J62" s="102"/>
      <c r="K62" s="94">
        <f t="shared" si="1"/>
        <v>0</v>
      </c>
      <c r="L62" s="61"/>
    </row>
    <row r="63" s="2" customFormat="1" spans="1:12">
      <c r="A63" s="31">
        <v>58</v>
      </c>
      <c r="B63" s="100"/>
      <c r="C63" s="101"/>
      <c r="D63" s="102"/>
      <c r="E63" s="103"/>
      <c r="F63" s="102"/>
      <c r="G63" s="103"/>
      <c r="H63" s="102"/>
      <c r="I63" s="103"/>
      <c r="J63" s="102"/>
      <c r="K63" s="94">
        <f t="shared" si="1"/>
        <v>0</v>
      </c>
      <c r="L63" s="61"/>
    </row>
    <row r="64" s="2" customFormat="1" spans="1:12">
      <c r="A64" s="31">
        <v>59</v>
      </c>
      <c r="B64" s="100"/>
      <c r="C64" s="101"/>
      <c r="D64" s="102"/>
      <c r="E64" s="103"/>
      <c r="F64" s="102"/>
      <c r="G64" s="103"/>
      <c r="H64" s="102"/>
      <c r="I64" s="103"/>
      <c r="J64" s="102"/>
      <c r="K64" s="94">
        <f t="shared" si="1"/>
        <v>0</v>
      </c>
      <c r="L64" s="61"/>
    </row>
    <row r="65" s="2" customFormat="1" spans="1:12">
      <c r="A65" s="31">
        <v>60</v>
      </c>
      <c r="B65" s="100"/>
      <c r="C65" s="101"/>
      <c r="D65" s="102"/>
      <c r="E65" s="103"/>
      <c r="F65" s="102"/>
      <c r="G65" s="103"/>
      <c r="H65" s="102"/>
      <c r="I65" s="103"/>
      <c r="J65" s="102"/>
      <c r="K65" s="94">
        <f t="shared" si="1"/>
        <v>0</v>
      </c>
      <c r="L65" s="61"/>
    </row>
    <row r="66" s="2" customFormat="1" spans="1:12">
      <c r="A66" s="31">
        <v>61</v>
      </c>
      <c r="B66" s="100"/>
      <c r="C66" s="101"/>
      <c r="D66" s="102"/>
      <c r="E66" s="103"/>
      <c r="F66" s="102"/>
      <c r="G66" s="103"/>
      <c r="H66" s="102"/>
      <c r="I66" s="103"/>
      <c r="J66" s="102"/>
      <c r="K66" s="94">
        <f t="shared" si="1"/>
        <v>0</v>
      </c>
      <c r="L66" s="61"/>
    </row>
    <row r="67" s="2" customFormat="1" spans="1:12">
      <c r="A67" s="31">
        <v>62</v>
      </c>
      <c r="B67" s="100"/>
      <c r="C67" s="101"/>
      <c r="D67" s="102"/>
      <c r="E67" s="103"/>
      <c r="F67" s="102"/>
      <c r="G67" s="103"/>
      <c r="H67" s="102"/>
      <c r="I67" s="103"/>
      <c r="J67" s="102"/>
      <c r="K67" s="94">
        <f t="shared" si="1"/>
        <v>0</v>
      </c>
      <c r="L67" s="61"/>
    </row>
    <row r="68" s="2" customFormat="1" spans="1:12">
      <c r="A68" s="31">
        <v>63</v>
      </c>
      <c r="B68" s="100"/>
      <c r="C68" s="101"/>
      <c r="D68" s="102"/>
      <c r="E68" s="103"/>
      <c r="F68" s="102"/>
      <c r="G68" s="103"/>
      <c r="H68" s="102"/>
      <c r="I68" s="103"/>
      <c r="J68" s="102"/>
      <c r="K68" s="94">
        <f t="shared" si="1"/>
        <v>0</v>
      </c>
      <c r="L68" s="61"/>
    </row>
    <row r="69" s="2" customFormat="1" ht="15" spans="1:12">
      <c r="A69" s="31">
        <v>64</v>
      </c>
      <c r="B69" s="106"/>
      <c r="C69" s="101"/>
      <c r="D69" s="102"/>
      <c r="E69" s="103"/>
      <c r="F69" s="107"/>
      <c r="G69" s="59"/>
      <c r="H69" s="107"/>
      <c r="I69" s="103"/>
      <c r="J69" s="102"/>
      <c r="K69" s="94">
        <f t="shared" si="1"/>
        <v>0</v>
      </c>
      <c r="L69" s="61"/>
    </row>
    <row r="70" s="2" customFormat="1" spans="1:12">
      <c r="A70" s="65" t="s">
        <v>33</v>
      </c>
      <c r="B70" s="66"/>
      <c r="C70" s="67" t="s">
        <v>34</v>
      </c>
      <c r="D70" s="68">
        <f>COUNTIF(D6:D69,"&gt;=11.25")</f>
        <v>0</v>
      </c>
      <c r="E70" s="69">
        <f>COUNTIF(E6:E69,"&gt;=18.75")</f>
        <v>0</v>
      </c>
      <c r="F70" s="68">
        <f>COUNTIF(F6:F69,"&gt;=18.75")</f>
        <v>0</v>
      </c>
      <c r="G70" s="69">
        <f>COUNTIF(G6:G69,"&gt;=7.5")</f>
        <v>0</v>
      </c>
      <c r="H70" s="68">
        <f>COUNTIF(H6:H69,"&gt;=7.5")</f>
        <v>0</v>
      </c>
      <c r="I70" s="69">
        <f>COUNTIF(I6:I69,"&gt;=7.5")</f>
        <v>0</v>
      </c>
      <c r="J70" s="68">
        <f>COUNTIF(J6:J69,"&gt;=3.75")</f>
        <v>0</v>
      </c>
      <c r="K70" s="69">
        <f>COUNTIF(K6:K69,"&gt;=75")</f>
        <v>0</v>
      </c>
      <c r="L70" s="108"/>
    </row>
    <row r="71" s="2" customFormat="1" spans="1:12">
      <c r="A71" s="70"/>
      <c r="B71" s="71"/>
      <c r="C71" s="72" t="s">
        <v>35</v>
      </c>
      <c r="D71" s="73">
        <f>COUNTIF(D6:D69,"&lt;11.25")</f>
        <v>0</v>
      </c>
      <c r="E71" s="74">
        <f>COUNTIF(E6:E69,"&lt;18.75")</f>
        <v>0</v>
      </c>
      <c r="F71" s="73">
        <f>COUNTIF(F6:F69,"&lt;18.75")</f>
        <v>0</v>
      </c>
      <c r="G71" s="74">
        <f>COUNTIF(G6:G69,"&lt;7.5")</f>
        <v>0</v>
      </c>
      <c r="H71" s="73">
        <f>COUNTIF(H6:H69,"&lt;7.5")</f>
        <v>0</v>
      </c>
      <c r="I71" s="74">
        <f>COUNTIF(I6:I69,"&lt;7.5")</f>
        <v>0</v>
      </c>
      <c r="J71" s="73">
        <f>COUNTIF(J6:J69,"&lt;3.75")</f>
        <v>0</v>
      </c>
      <c r="K71" s="74">
        <f>COUNTIF(K6:K69,"&lt;75")</f>
        <v>64</v>
      </c>
      <c r="L71" s="109"/>
    </row>
    <row r="72" s="2" customFormat="1" ht="15" spans="1:12">
      <c r="A72" s="75"/>
      <c r="B72" s="76"/>
      <c r="C72" s="77" t="s">
        <v>36</v>
      </c>
      <c r="D72" s="78" t="e">
        <f>D70/(D71+D70)</f>
        <v>#DIV/0!</v>
      </c>
      <c r="E72" s="79" t="e">
        <f t="shared" ref="D72:K72" si="2">E70/(E71+E70)</f>
        <v>#DIV/0!</v>
      </c>
      <c r="F72" s="78" t="e">
        <f t="shared" si="2"/>
        <v>#DIV/0!</v>
      </c>
      <c r="G72" s="79" t="e">
        <f t="shared" si="2"/>
        <v>#DIV/0!</v>
      </c>
      <c r="H72" s="78" t="e">
        <f t="shared" si="2"/>
        <v>#DIV/0!</v>
      </c>
      <c r="I72" s="79" t="e">
        <f t="shared" si="2"/>
        <v>#DIV/0!</v>
      </c>
      <c r="J72" s="78" t="e">
        <f t="shared" si="2"/>
        <v>#DIV/0!</v>
      </c>
      <c r="K72" s="79">
        <f t="shared" si="2"/>
        <v>0</v>
      </c>
      <c r="L72" s="110"/>
    </row>
  </sheetData>
  <mergeCells count="7">
    <mergeCell ref="A1:L1"/>
    <mergeCell ref="A2:L2"/>
    <mergeCell ref="C3:C4"/>
    <mergeCell ref="K3:K4"/>
    <mergeCell ref="L3:L4"/>
    <mergeCell ref="A3:B4"/>
    <mergeCell ref="A70:B7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zoomScale="80" zoomScaleNormal="80" workbookViewId="0">
      <selection activeCell="D70" sqref="D70:K72"/>
    </sheetView>
  </sheetViews>
  <sheetFormatPr defaultColWidth="9" defaultRowHeight="14.25"/>
  <cols>
    <col min="1" max="1" width="3.81666666666667" style="3" customWidth="1"/>
    <col min="2" max="2" width="18.8166666666667" style="1" customWidth="1"/>
    <col min="3" max="10" width="16.275" style="1" customWidth="1"/>
    <col min="11" max="11" width="6.35833333333333" style="1" customWidth="1"/>
    <col min="12" max="12" width="29.9083333333333" style="1" customWidth="1"/>
    <col min="13" max="16384" width="9" style="1"/>
  </cols>
  <sheetData>
    <row r="1" ht="26.25" spans="1:12">
      <c r="A1" s="4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41"/>
    </row>
    <row r="2" s="1" customFormat="1" ht="28" customHeight="1" spans="1:12">
      <c r="A2" s="6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41"/>
    </row>
    <row r="3" s="2" customFormat="1" ht="15" spans="1:12">
      <c r="A3" s="7" t="s">
        <v>20</v>
      </c>
      <c r="B3" s="8"/>
      <c r="C3" s="9" t="s">
        <v>21</v>
      </c>
      <c r="D3" s="11">
        <v>1</v>
      </c>
      <c r="E3" s="88">
        <v>2</v>
      </c>
      <c r="F3" s="12">
        <v>3</v>
      </c>
      <c r="G3" s="88">
        <v>4</v>
      </c>
      <c r="H3" s="12">
        <v>5</v>
      </c>
      <c r="I3" s="88">
        <v>6</v>
      </c>
      <c r="J3" s="104">
        <v>7</v>
      </c>
      <c r="K3" s="52" t="s">
        <v>22</v>
      </c>
      <c r="L3" s="45" t="s">
        <v>23</v>
      </c>
    </row>
    <row r="4" s="2" customFormat="1" ht="55" customHeight="1" spans="1:12">
      <c r="A4" s="19"/>
      <c r="B4" s="20"/>
      <c r="C4" s="21"/>
      <c r="D4" s="89" t="s">
        <v>24</v>
      </c>
      <c r="E4" s="90" t="s">
        <v>25</v>
      </c>
      <c r="F4" s="89" t="s">
        <v>26</v>
      </c>
      <c r="G4" s="90" t="s">
        <v>27</v>
      </c>
      <c r="H4" s="89" t="s">
        <v>28</v>
      </c>
      <c r="I4" s="90" t="s">
        <v>29</v>
      </c>
      <c r="J4" s="89" t="s">
        <v>30</v>
      </c>
      <c r="K4" s="105"/>
      <c r="L4" s="50"/>
    </row>
    <row r="5" s="2" customFormat="1" spans="1:12">
      <c r="A5" s="24" t="s">
        <v>31</v>
      </c>
      <c r="B5" s="25" t="s">
        <v>32</v>
      </c>
      <c r="C5" s="26" t="s">
        <v>14</v>
      </c>
      <c r="D5" s="27">
        <v>0.15</v>
      </c>
      <c r="E5" s="29">
        <v>0.25</v>
      </c>
      <c r="F5" s="27">
        <v>0.25</v>
      </c>
      <c r="G5" s="29">
        <v>0.1</v>
      </c>
      <c r="H5" s="27">
        <v>0.1</v>
      </c>
      <c r="I5" s="29">
        <v>0.1</v>
      </c>
      <c r="J5" s="27">
        <v>0.05</v>
      </c>
      <c r="K5" s="47">
        <v>100</v>
      </c>
      <c r="L5" s="54"/>
    </row>
    <row r="6" s="2" customFormat="1" spans="1:12">
      <c r="A6" s="31">
        <v>1</v>
      </c>
      <c r="B6" s="91"/>
      <c r="C6" s="92"/>
      <c r="D6" s="93"/>
      <c r="E6" s="94"/>
      <c r="F6" s="93"/>
      <c r="G6" s="95"/>
      <c r="H6" s="93"/>
      <c r="I6" s="95"/>
      <c r="J6" s="96"/>
      <c r="K6" s="94">
        <f>SUM(D6:J6)</f>
        <v>0</v>
      </c>
      <c r="L6" s="57"/>
    </row>
    <row r="7" s="2" customFormat="1" spans="1:12">
      <c r="A7" s="31">
        <v>2</v>
      </c>
      <c r="B7" s="91"/>
      <c r="C7" s="92"/>
      <c r="D7" s="96"/>
      <c r="E7" s="94"/>
      <c r="F7" s="96"/>
      <c r="G7" s="95"/>
      <c r="H7" s="96"/>
      <c r="I7" s="95"/>
      <c r="J7" s="96"/>
      <c r="K7" s="94">
        <f t="shared" ref="K7:K38" si="0">SUM(D7:J7)</f>
        <v>0</v>
      </c>
      <c r="L7" s="57"/>
    </row>
    <row r="8" s="2" customFormat="1" spans="1:12">
      <c r="A8" s="31">
        <v>3</v>
      </c>
      <c r="B8" s="97"/>
      <c r="C8" s="98"/>
      <c r="D8" s="96"/>
      <c r="E8" s="94"/>
      <c r="F8" s="96"/>
      <c r="G8" s="94"/>
      <c r="H8" s="96"/>
      <c r="I8" s="94"/>
      <c r="J8" s="96"/>
      <c r="K8" s="94">
        <f t="shared" si="0"/>
        <v>0</v>
      </c>
      <c r="L8" s="57"/>
    </row>
    <row r="9" s="2" customFormat="1" spans="1:12">
      <c r="A9" s="31">
        <v>4</v>
      </c>
      <c r="B9" s="91"/>
      <c r="C9" s="98"/>
      <c r="D9" s="93"/>
      <c r="E9" s="95"/>
      <c r="F9" s="96"/>
      <c r="G9" s="94"/>
      <c r="H9" s="93"/>
      <c r="I9" s="95"/>
      <c r="J9" s="93"/>
      <c r="K9" s="94">
        <f t="shared" si="0"/>
        <v>0</v>
      </c>
      <c r="L9" s="57"/>
    </row>
    <row r="10" s="2" customFormat="1" spans="1:12">
      <c r="A10" s="31">
        <v>5</v>
      </c>
      <c r="B10" s="91"/>
      <c r="C10" s="98"/>
      <c r="D10" s="93"/>
      <c r="E10" s="94"/>
      <c r="F10" s="96"/>
      <c r="G10" s="95"/>
      <c r="H10" s="96"/>
      <c r="I10" s="95"/>
      <c r="J10" s="96"/>
      <c r="K10" s="94">
        <f t="shared" si="0"/>
        <v>0</v>
      </c>
      <c r="L10" s="57"/>
    </row>
    <row r="11" s="2" customFormat="1" spans="1:12">
      <c r="A11" s="31">
        <v>6</v>
      </c>
      <c r="B11" s="97"/>
      <c r="C11" s="98"/>
      <c r="D11" s="93"/>
      <c r="E11" s="94"/>
      <c r="F11" s="93"/>
      <c r="G11" s="95"/>
      <c r="H11" s="93"/>
      <c r="I11" s="95"/>
      <c r="J11" s="96"/>
      <c r="K11" s="94">
        <f t="shared" si="0"/>
        <v>0</v>
      </c>
      <c r="L11" s="57"/>
    </row>
    <row r="12" s="2" customFormat="1" spans="1:12">
      <c r="A12" s="31">
        <v>7</v>
      </c>
      <c r="B12" s="91"/>
      <c r="C12" s="98"/>
      <c r="D12" s="93"/>
      <c r="E12" s="94"/>
      <c r="F12" s="93"/>
      <c r="G12" s="95"/>
      <c r="H12" s="93"/>
      <c r="I12" s="95"/>
      <c r="J12" s="96"/>
      <c r="K12" s="94">
        <f t="shared" si="0"/>
        <v>0</v>
      </c>
      <c r="L12" s="57"/>
    </row>
    <row r="13" s="2" customFormat="1" spans="1:12">
      <c r="A13" s="31">
        <v>8</v>
      </c>
      <c r="B13" s="91"/>
      <c r="C13" s="98"/>
      <c r="D13" s="93"/>
      <c r="E13" s="95"/>
      <c r="F13" s="93"/>
      <c r="G13" s="95"/>
      <c r="H13" s="93"/>
      <c r="I13" s="95"/>
      <c r="J13" s="93"/>
      <c r="K13" s="94">
        <f t="shared" si="0"/>
        <v>0</v>
      </c>
      <c r="L13" s="60"/>
    </row>
    <row r="14" s="2" customFormat="1" spans="1:12">
      <c r="A14" s="31">
        <v>9</v>
      </c>
      <c r="B14" s="97"/>
      <c r="C14" s="99"/>
      <c r="D14" s="93"/>
      <c r="E14" s="94"/>
      <c r="F14" s="96"/>
      <c r="G14" s="94"/>
      <c r="H14" s="96"/>
      <c r="I14" s="94"/>
      <c r="J14" s="96"/>
      <c r="K14" s="94">
        <f t="shared" si="0"/>
        <v>0</v>
      </c>
      <c r="L14" s="57"/>
    </row>
    <row r="15" s="2" customFormat="1" spans="1:12">
      <c r="A15" s="31">
        <v>10</v>
      </c>
      <c r="B15" s="91"/>
      <c r="C15" s="99"/>
      <c r="D15" s="93"/>
      <c r="E15" s="95"/>
      <c r="F15" s="93"/>
      <c r="G15" s="95"/>
      <c r="H15" s="93"/>
      <c r="I15" s="95"/>
      <c r="J15" s="93"/>
      <c r="K15" s="94">
        <f t="shared" si="0"/>
        <v>0</v>
      </c>
      <c r="L15" s="60"/>
    </row>
    <row r="16" s="2" customFormat="1" spans="1:12">
      <c r="A16" s="31">
        <v>11</v>
      </c>
      <c r="B16" s="91"/>
      <c r="C16" s="99"/>
      <c r="D16" s="93"/>
      <c r="E16" s="95"/>
      <c r="F16" s="93"/>
      <c r="G16" s="95"/>
      <c r="H16" s="93"/>
      <c r="I16" s="95"/>
      <c r="J16" s="93"/>
      <c r="K16" s="94">
        <f t="shared" si="0"/>
        <v>0</v>
      </c>
      <c r="L16" s="60"/>
    </row>
    <row r="17" s="2" customFormat="1" spans="1:12">
      <c r="A17" s="31">
        <v>12</v>
      </c>
      <c r="B17" s="97"/>
      <c r="C17" s="99"/>
      <c r="D17" s="93"/>
      <c r="E17" s="95"/>
      <c r="F17" s="93"/>
      <c r="G17" s="95"/>
      <c r="H17" s="93"/>
      <c r="I17" s="95"/>
      <c r="J17" s="93"/>
      <c r="K17" s="94">
        <f t="shared" si="0"/>
        <v>0</v>
      </c>
      <c r="L17" s="57"/>
    </row>
    <row r="18" s="2" customFormat="1" spans="1:12">
      <c r="A18" s="31">
        <v>13</v>
      </c>
      <c r="B18" s="91"/>
      <c r="C18" s="99"/>
      <c r="D18" s="93"/>
      <c r="E18" s="95"/>
      <c r="F18" s="93"/>
      <c r="G18" s="95"/>
      <c r="H18" s="93"/>
      <c r="I18" s="95"/>
      <c r="J18" s="93"/>
      <c r="K18" s="94">
        <f t="shared" si="0"/>
        <v>0</v>
      </c>
      <c r="L18" s="60"/>
    </row>
    <row r="19" s="2" customFormat="1" spans="1:12">
      <c r="A19" s="31">
        <v>14</v>
      </c>
      <c r="B19" s="91"/>
      <c r="C19" s="99"/>
      <c r="D19" s="93"/>
      <c r="E19" s="95"/>
      <c r="F19" s="93"/>
      <c r="G19" s="95"/>
      <c r="H19" s="93"/>
      <c r="I19" s="95"/>
      <c r="J19" s="93"/>
      <c r="K19" s="94">
        <f t="shared" si="0"/>
        <v>0</v>
      </c>
      <c r="L19" s="60"/>
    </row>
    <row r="20" s="2" customFormat="1" spans="1:12">
      <c r="A20" s="31">
        <v>15</v>
      </c>
      <c r="B20" s="97"/>
      <c r="C20" s="99"/>
      <c r="D20" s="93"/>
      <c r="E20" s="95"/>
      <c r="F20" s="93"/>
      <c r="G20" s="95"/>
      <c r="H20" s="93"/>
      <c r="I20" s="95"/>
      <c r="J20" s="93"/>
      <c r="K20" s="94">
        <f t="shared" si="0"/>
        <v>0</v>
      </c>
      <c r="L20" s="57"/>
    </row>
    <row r="21" s="2" customFormat="1" spans="1:12">
      <c r="A21" s="31">
        <v>16</v>
      </c>
      <c r="B21" s="100"/>
      <c r="C21" s="101"/>
      <c r="D21" s="102"/>
      <c r="E21" s="103"/>
      <c r="F21" s="102"/>
      <c r="G21" s="103"/>
      <c r="H21" s="102"/>
      <c r="I21" s="103"/>
      <c r="J21" s="102"/>
      <c r="K21" s="94">
        <f t="shared" si="0"/>
        <v>0</v>
      </c>
      <c r="L21" s="61"/>
    </row>
    <row r="22" s="2" customFormat="1" spans="1:12">
      <c r="A22" s="31">
        <v>17</v>
      </c>
      <c r="B22" s="100"/>
      <c r="C22" s="101"/>
      <c r="D22" s="102"/>
      <c r="E22" s="103"/>
      <c r="F22" s="102"/>
      <c r="G22" s="103"/>
      <c r="H22" s="102"/>
      <c r="I22" s="103"/>
      <c r="J22" s="102"/>
      <c r="K22" s="94">
        <f t="shared" si="0"/>
        <v>0</v>
      </c>
      <c r="L22" s="61"/>
    </row>
    <row r="23" s="2" customFormat="1" spans="1:12">
      <c r="A23" s="31">
        <v>18</v>
      </c>
      <c r="B23" s="100"/>
      <c r="C23" s="101"/>
      <c r="D23" s="102"/>
      <c r="E23" s="103"/>
      <c r="F23" s="102"/>
      <c r="G23" s="103"/>
      <c r="H23" s="102"/>
      <c r="I23" s="103"/>
      <c r="J23" s="102"/>
      <c r="K23" s="94">
        <f t="shared" si="0"/>
        <v>0</v>
      </c>
      <c r="L23" s="61"/>
    </row>
    <row r="24" s="2" customFormat="1" spans="1:12">
      <c r="A24" s="31">
        <v>19</v>
      </c>
      <c r="B24" s="100"/>
      <c r="C24" s="101"/>
      <c r="D24" s="102"/>
      <c r="E24" s="103"/>
      <c r="F24" s="102"/>
      <c r="G24" s="103"/>
      <c r="H24" s="102"/>
      <c r="I24" s="103"/>
      <c r="J24" s="102"/>
      <c r="K24" s="94">
        <f t="shared" si="0"/>
        <v>0</v>
      </c>
      <c r="L24" s="61"/>
    </row>
    <row r="25" s="2" customFormat="1" spans="1:12">
      <c r="A25" s="31">
        <v>20</v>
      </c>
      <c r="B25" s="100"/>
      <c r="C25" s="101"/>
      <c r="D25" s="102"/>
      <c r="E25" s="103"/>
      <c r="F25" s="102"/>
      <c r="G25" s="103"/>
      <c r="H25" s="102"/>
      <c r="I25" s="103"/>
      <c r="J25" s="102"/>
      <c r="K25" s="94">
        <f t="shared" si="0"/>
        <v>0</v>
      </c>
      <c r="L25" s="61"/>
    </row>
    <row r="26" s="2" customFormat="1" spans="1:12">
      <c r="A26" s="31">
        <v>21</v>
      </c>
      <c r="B26" s="100"/>
      <c r="C26" s="101"/>
      <c r="D26" s="102"/>
      <c r="E26" s="103"/>
      <c r="F26" s="102"/>
      <c r="G26" s="103"/>
      <c r="H26" s="102"/>
      <c r="I26" s="103"/>
      <c r="J26" s="102"/>
      <c r="K26" s="94">
        <f t="shared" si="0"/>
        <v>0</v>
      </c>
      <c r="L26" s="61"/>
    </row>
    <row r="27" s="2" customFormat="1" spans="1:12">
      <c r="A27" s="31">
        <v>22</v>
      </c>
      <c r="B27" s="100"/>
      <c r="C27" s="101"/>
      <c r="D27" s="102"/>
      <c r="E27" s="103"/>
      <c r="F27" s="102"/>
      <c r="G27" s="103"/>
      <c r="H27" s="102"/>
      <c r="I27" s="103"/>
      <c r="J27" s="102"/>
      <c r="K27" s="94">
        <f t="shared" si="0"/>
        <v>0</v>
      </c>
      <c r="L27" s="61"/>
    </row>
    <row r="28" s="2" customFormat="1" spans="1:12">
      <c r="A28" s="31">
        <v>23</v>
      </c>
      <c r="B28" s="100"/>
      <c r="C28" s="101"/>
      <c r="D28" s="102"/>
      <c r="E28" s="103"/>
      <c r="F28" s="102"/>
      <c r="G28" s="103"/>
      <c r="H28" s="102"/>
      <c r="I28" s="103"/>
      <c r="J28" s="102"/>
      <c r="K28" s="94">
        <f t="shared" si="0"/>
        <v>0</v>
      </c>
      <c r="L28" s="61"/>
    </row>
    <row r="29" s="2" customFormat="1" spans="1:12">
      <c r="A29" s="31">
        <v>24</v>
      </c>
      <c r="B29" s="100"/>
      <c r="C29" s="101"/>
      <c r="D29" s="102"/>
      <c r="E29" s="103"/>
      <c r="F29" s="102"/>
      <c r="G29" s="103"/>
      <c r="H29" s="102"/>
      <c r="I29" s="103"/>
      <c r="J29" s="102"/>
      <c r="K29" s="94">
        <f t="shared" si="0"/>
        <v>0</v>
      </c>
      <c r="L29" s="61"/>
    </row>
    <row r="30" s="2" customFormat="1" spans="1:12">
      <c r="A30" s="31">
        <v>25</v>
      </c>
      <c r="B30" s="100"/>
      <c r="C30" s="101"/>
      <c r="D30" s="102"/>
      <c r="E30" s="103"/>
      <c r="F30" s="102"/>
      <c r="G30" s="103"/>
      <c r="H30" s="102"/>
      <c r="I30" s="103"/>
      <c r="J30" s="102"/>
      <c r="K30" s="94">
        <f t="shared" si="0"/>
        <v>0</v>
      </c>
      <c r="L30" s="61"/>
    </row>
    <row r="31" s="2" customFormat="1" spans="1:12">
      <c r="A31" s="31">
        <v>26</v>
      </c>
      <c r="B31" s="100"/>
      <c r="C31" s="101"/>
      <c r="D31" s="102"/>
      <c r="E31" s="103"/>
      <c r="F31" s="102"/>
      <c r="G31" s="103"/>
      <c r="H31" s="102"/>
      <c r="I31" s="103"/>
      <c r="J31" s="102"/>
      <c r="K31" s="94">
        <f t="shared" si="0"/>
        <v>0</v>
      </c>
      <c r="L31" s="61"/>
    </row>
    <row r="32" s="2" customFormat="1" spans="1:12">
      <c r="A32" s="31">
        <v>27</v>
      </c>
      <c r="B32" s="100"/>
      <c r="C32" s="101"/>
      <c r="D32" s="102"/>
      <c r="E32" s="103"/>
      <c r="F32" s="102"/>
      <c r="G32" s="103"/>
      <c r="H32" s="102"/>
      <c r="I32" s="103"/>
      <c r="J32" s="102"/>
      <c r="K32" s="94">
        <f t="shared" si="0"/>
        <v>0</v>
      </c>
      <c r="L32" s="61"/>
    </row>
    <row r="33" s="2" customFormat="1" spans="1:12">
      <c r="A33" s="31">
        <v>28</v>
      </c>
      <c r="B33" s="100"/>
      <c r="C33" s="101"/>
      <c r="D33" s="102"/>
      <c r="E33" s="103"/>
      <c r="F33" s="102"/>
      <c r="G33" s="103"/>
      <c r="H33" s="102"/>
      <c r="I33" s="103"/>
      <c r="J33" s="102"/>
      <c r="K33" s="94">
        <f t="shared" si="0"/>
        <v>0</v>
      </c>
      <c r="L33" s="61"/>
    </row>
    <row r="34" s="2" customFormat="1" spans="1:12">
      <c r="A34" s="31">
        <v>29</v>
      </c>
      <c r="B34" s="100"/>
      <c r="C34" s="101"/>
      <c r="D34" s="102"/>
      <c r="E34" s="103"/>
      <c r="F34" s="102"/>
      <c r="G34" s="103"/>
      <c r="H34" s="102"/>
      <c r="I34" s="103"/>
      <c r="J34" s="102"/>
      <c r="K34" s="94">
        <f t="shared" si="0"/>
        <v>0</v>
      </c>
      <c r="L34" s="61"/>
    </row>
    <row r="35" s="2" customFormat="1" spans="1:12">
      <c r="A35" s="31">
        <v>30</v>
      </c>
      <c r="B35" s="100"/>
      <c r="C35" s="101"/>
      <c r="D35" s="102"/>
      <c r="E35" s="103"/>
      <c r="F35" s="102"/>
      <c r="G35" s="103"/>
      <c r="H35" s="102"/>
      <c r="I35" s="103"/>
      <c r="J35" s="102"/>
      <c r="K35" s="94">
        <f t="shared" si="0"/>
        <v>0</v>
      </c>
      <c r="L35" s="61"/>
    </row>
    <row r="36" s="2" customFormat="1" spans="1:12">
      <c r="A36" s="31">
        <v>31</v>
      </c>
      <c r="B36" s="100"/>
      <c r="C36" s="101"/>
      <c r="D36" s="102"/>
      <c r="E36" s="103"/>
      <c r="F36" s="102"/>
      <c r="G36" s="103"/>
      <c r="H36" s="102"/>
      <c r="I36" s="103"/>
      <c r="J36" s="102"/>
      <c r="K36" s="94">
        <f t="shared" si="0"/>
        <v>0</v>
      </c>
      <c r="L36" s="61"/>
    </row>
    <row r="37" s="2" customFormat="1" spans="1:12">
      <c r="A37" s="31">
        <v>32</v>
      </c>
      <c r="B37" s="100"/>
      <c r="C37" s="101"/>
      <c r="D37" s="102"/>
      <c r="E37" s="103"/>
      <c r="F37" s="102"/>
      <c r="G37" s="103"/>
      <c r="H37" s="102"/>
      <c r="I37" s="103"/>
      <c r="J37" s="102"/>
      <c r="K37" s="94">
        <f t="shared" si="0"/>
        <v>0</v>
      </c>
      <c r="L37" s="61"/>
    </row>
    <row r="38" s="2" customFormat="1" spans="1:12">
      <c r="A38" s="31">
        <v>33</v>
      </c>
      <c r="B38" s="100"/>
      <c r="C38" s="101"/>
      <c r="D38" s="102"/>
      <c r="E38" s="103"/>
      <c r="F38" s="102"/>
      <c r="G38" s="103"/>
      <c r="H38" s="102"/>
      <c r="I38" s="103"/>
      <c r="J38" s="102"/>
      <c r="K38" s="94">
        <f t="shared" si="0"/>
        <v>0</v>
      </c>
      <c r="L38" s="61"/>
    </row>
    <row r="39" s="2" customFormat="1" spans="1:12">
      <c r="A39" s="31">
        <v>34</v>
      </c>
      <c r="B39" s="100"/>
      <c r="C39" s="101"/>
      <c r="D39" s="102"/>
      <c r="E39" s="103"/>
      <c r="F39" s="102"/>
      <c r="G39" s="103"/>
      <c r="H39" s="102"/>
      <c r="I39" s="103"/>
      <c r="J39" s="102"/>
      <c r="K39" s="94">
        <f t="shared" ref="K39:K69" si="1">SUM(D39:J39)</f>
        <v>0</v>
      </c>
      <c r="L39" s="61"/>
    </row>
    <row r="40" s="2" customFormat="1" spans="1:12">
      <c r="A40" s="31">
        <v>35</v>
      </c>
      <c r="B40" s="100"/>
      <c r="C40" s="101"/>
      <c r="D40" s="102"/>
      <c r="E40" s="103"/>
      <c r="F40" s="102"/>
      <c r="G40" s="103"/>
      <c r="H40" s="102"/>
      <c r="I40" s="103"/>
      <c r="J40" s="102"/>
      <c r="K40" s="94">
        <f t="shared" si="1"/>
        <v>0</v>
      </c>
      <c r="L40" s="61"/>
    </row>
    <row r="41" s="2" customFormat="1" spans="1:12">
      <c r="A41" s="31">
        <v>36</v>
      </c>
      <c r="B41" s="100"/>
      <c r="C41" s="101"/>
      <c r="D41" s="102"/>
      <c r="E41" s="103"/>
      <c r="F41" s="102"/>
      <c r="G41" s="103"/>
      <c r="H41" s="102"/>
      <c r="I41" s="103"/>
      <c r="J41" s="102"/>
      <c r="K41" s="94">
        <f t="shared" si="1"/>
        <v>0</v>
      </c>
      <c r="L41" s="61"/>
    </row>
    <row r="42" s="2" customFormat="1" spans="1:12">
      <c r="A42" s="31">
        <v>37</v>
      </c>
      <c r="B42" s="100"/>
      <c r="C42" s="101"/>
      <c r="D42" s="102"/>
      <c r="E42" s="103"/>
      <c r="F42" s="102"/>
      <c r="G42" s="103"/>
      <c r="H42" s="102"/>
      <c r="I42" s="103"/>
      <c r="J42" s="102"/>
      <c r="K42" s="94">
        <f t="shared" si="1"/>
        <v>0</v>
      </c>
      <c r="L42" s="61"/>
    </row>
    <row r="43" s="2" customFormat="1" spans="1:12">
      <c r="A43" s="31">
        <v>38</v>
      </c>
      <c r="B43" s="100"/>
      <c r="C43" s="101"/>
      <c r="D43" s="102"/>
      <c r="E43" s="103"/>
      <c r="F43" s="102"/>
      <c r="G43" s="103"/>
      <c r="H43" s="102"/>
      <c r="I43" s="103"/>
      <c r="J43" s="102"/>
      <c r="K43" s="94">
        <f t="shared" si="1"/>
        <v>0</v>
      </c>
      <c r="L43" s="61"/>
    </row>
    <row r="44" s="2" customFormat="1" spans="1:12">
      <c r="A44" s="31">
        <v>39</v>
      </c>
      <c r="B44" s="100"/>
      <c r="C44" s="101"/>
      <c r="D44" s="102"/>
      <c r="E44" s="103"/>
      <c r="F44" s="102"/>
      <c r="G44" s="103"/>
      <c r="H44" s="102"/>
      <c r="I44" s="103"/>
      <c r="J44" s="102"/>
      <c r="K44" s="94">
        <f t="shared" si="1"/>
        <v>0</v>
      </c>
      <c r="L44" s="61"/>
    </row>
    <row r="45" s="2" customFormat="1" spans="1:12">
      <c r="A45" s="31">
        <v>40</v>
      </c>
      <c r="B45" s="100"/>
      <c r="C45" s="101"/>
      <c r="D45" s="102"/>
      <c r="E45" s="103"/>
      <c r="F45" s="102"/>
      <c r="G45" s="103"/>
      <c r="H45" s="102"/>
      <c r="I45" s="103"/>
      <c r="J45" s="102"/>
      <c r="K45" s="94">
        <f t="shared" si="1"/>
        <v>0</v>
      </c>
      <c r="L45" s="61"/>
    </row>
    <row r="46" s="2" customFormat="1" spans="1:12">
      <c r="A46" s="31">
        <v>41</v>
      </c>
      <c r="B46" s="100"/>
      <c r="C46" s="101"/>
      <c r="D46" s="102"/>
      <c r="E46" s="103"/>
      <c r="F46" s="102"/>
      <c r="G46" s="103"/>
      <c r="H46" s="102"/>
      <c r="I46" s="103"/>
      <c r="J46" s="102"/>
      <c r="K46" s="94">
        <f t="shared" si="1"/>
        <v>0</v>
      </c>
      <c r="L46" s="61"/>
    </row>
    <row r="47" s="2" customFormat="1" spans="1:12">
      <c r="A47" s="31">
        <v>42</v>
      </c>
      <c r="B47" s="100"/>
      <c r="C47" s="101"/>
      <c r="D47" s="102"/>
      <c r="E47" s="103"/>
      <c r="F47" s="102"/>
      <c r="G47" s="103"/>
      <c r="H47" s="102"/>
      <c r="I47" s="103"/>
      <c r="J47" s="102"/>
      <c r="K47" s="94">
        <f t="shared" si="1"/>
        <v>0</v>
      </c>
      <c r="L47" s="61"/>
    </row>
    <row r="48" s="2" customFormat="1" spans="1:12">
      <c r="A48" s="31">
        <v>43</v>
      </c>
      <c r="B48" s="100"/>
      <c r="C48" s="101"/>
      <c r="D48" s="102"/>
      <c r="E48" s="103"/>
      <c r="F48" s="102"/>
      <c r="G48" s="103"/>
      <c r="H48" s="102"/>
      <c r="I48" s="103"/>
      <c r="J48" s="102"/>
      <c r="K48" s="94">
        <f t="shared" si="1"/>
        <v>0</v>
      </c>
      <c r="L48" s="61"/>
    </row>
    <row r="49" s="2" customFormat="1" spans="1:12">
      <c r="A49" s="31">
        <v>44</v>
      </c>
      <c r="B49" s="100"/>
      <c r="C49" s="101"/>
      <c r="D49" s="102"/>
      <c r="E49" s="103"/>
      <c r="F49" s="102"/>
      <c r="G49" s="103"/>
      <c r="H49" s="102"/>
      <c r="I49" s="103"/>
      <c r="J49" s="102"/>
      <c r="K49" s="94">
        <f t="shared" si="1"/>
        <v>0</v>
      </c>
      <c r="L49" s="61"/>
    </row>
    <row r="50" s="2" customFormat="1" spans="1:12">
      <c r="A50" s="31">
        <v>45</v>
      </c>
      <c r="B50" s="100"/>
      <c r="C50" s="101"/>
      <c r="D50" s="102"/>
      <c r="E50" s="103"/>
      <c r="F50" s="102"/>
      <c r="G50" s="103"/>
      <c r="H50" s="102"/>
      <c r="I50" s="103"/>
      <c r="J50" s="102"/>
      <c r="K50" s="94">
        <f t="shared" si="1"/>
        <v>0</v>
      </c>
      <c r="L50" s="61"/>
    </row>
    <row r="51" s="2" customFormat="1" spans="1:12">
      <c r="A51" s="31">
        <v>46</v>
      </c>
      <c r="B51" s="100"/>
      <c r="C51" s="101"/>
      <c r="D51" s="102"/>
      <c r="E51" s="103"/>
      <c r="F51" s="102"/>
      <c r="G51" s="103"/>
      <c r="H51" s="102"/>
      <c r="I51" s="103"/>
      <c r="J51" s="102"/>
      <c r="K51" s="94">
        <f t="shared" si="1"/>
        <v>0</v>
      </c>
      <c r="L51" s="61"/>
    </row>
    <row r="52" s="2" customFormat="1" spans="1:12">
      <c r="A52" s="31">
        <v>47</v>
      </c>
      <c r="B52" s="100"/>
      <c r="C52" s="101"/>
      <c r="D52" s="102"/>
      <c r="E52" s="103"/>
      <c r="F52" s="102"/>
      <c r="G52" s="103"/>
      <c r="H52" s="102"/>
      <c r="I52" s="103"/>
      <c r="J52" s="102"/>
      <c r="K52" s="94">
        <f t="shared" si="1"/>
        <v>0</v>
      </c>
      <c r="L52" s="61"/>
    </row>
    <row r="53" s="2" customFormat="1" spans="1:12">
      <c r="A53" s="31">
        <v>48</v>
      </c>
      <c r="B53" s="100"/>
      <c r="C53" s="101"/>
      <c r="D53" s="102"/>
      <c r="E53" s="103"/>
      <c r="F53" s="102"/>
      <c r="G53" s="103"/>
      <c r="H53" s="102"/>
      <c r="I53" s="103"/>
      <c r="J53" s="102"/>
      <c r="K53" s="94">
        <f t="shared" si="1"/>
        <v>0</v>
      </c>
      <c r="L53" s="61"/>
    </row>
    <row r="54" s="2" customFormat="1" spans="1:12">
      <c r="A54" s="31">
        <v>49</v>
      </c>
      <c r="B54" s="100"/>
      <c r="C54" s="101"/>
      <c r="D54" s="102"/>
      <c r="E54" s="103"/>
      <c r="F54" s="102"/>
      <c r="G54" s="103"/>
      <c r="H54" s="102"/>
      <c r="I54" s="103"/>
      <c r="J54" s="102"/>
      <c r="K54" s="94">
        <f t="shared" si="1"/>
        <v>0</v>
      </c>
      <c r="L54" s="61"/>
    </row>
    <row r="55" s="2" customFormat="1" spans="1:12">
      <c r="A55" s="31">
        <v>50</v>
      </c>
      <c r="B55" s="100"/>
      <c r="C55" s="101"/>
      <c r="D55" s="102"/>
      <c r="E55" s="103"/>
      <c r="F55" s="102"/>
      <c r="G55" s="103"/>
      <c r="H55" s="102"/>
      <c r="I55" s="103"/>
      <c r="J55" s="102"/>
      <c r="K55" s="94">
        <f t="shared" si="1"/>
        <v>0</v>
      </c>
      <c r="L55" s="61"/>
    </row>
    <row r="56" s="2" customFormat="1" spans="1:12">
      <c r="A56" s="31">
        <v>51</v>
      </c>
      <c r="B56" s="100"/>
      <c r="C56" s="101"/>
      <c r="D56" s="102"/>
      <c r="E56" s="103"/>
      <c r="F56" s="102"/>
      <c r="G56" s="103"/>
      <c r="H56" s="102"/>
      <c r="I56" s="103"/>
      <c r="J56" s="102"/>
      <c r="K56" s="94">
        <f t="shared" si="1"/>
        <v>0</v>
      </c>
      <c r="L56" s="61"/>
    </row>
    <row r="57" s="2" customFormat="1" spans="1:12">
      <c r="A57" s="31">
        <v>52</v>
      </c>
      <c r="B57" s="100"/>
      <c r="C57" s="101"/>
      <c r="D57" s="102"/>
      <c r="E57" s="103"/>
      <c r="F57" s="102"/>
      <c r="G57" s="103"/>
      <c r="H57" s="102"/>
      <c r="I57" s="103"/>
      <c r="J57" s="102"/>
      <c r="K57" s="94">
        <f t="shared" si="1"/>
        <v>0</v>
      </c>
      <c r="L57" s="61"/>
    </row>
    <row r="58" s="2" customFormat="1" spans="1:12">
      <c r="A58" s="31">
        <v>53</v>
      </c>
      <c r="B58" s="100"/>
      <c r="C58" s="101"/>
      <c r="D58" s="102"/>
      <c r="E58" s="103"/>
      <c r="F58" s="102"/>
      <c r="G58" s="103"/>
      <c r="H58" s="102"/>
      <c r="I58" s="103"/>
      <c r="J58" s="102"/>
      <c r="K58" s="94">
        <f t="shared" si="1"/>
        <v>0</v>
      </c>
      <c r="L58" s="61"/>
    </row>
    <row r="59" s="2" customFormat="1" spans="1:12">
      <c r="A59" s="31">
        <v>54</v>
      </c>
      <c r="B59" s="100"/>
      <c r="C59" s="101"/>
      <c r="D59" s="102"/>
      <c r="E59" s="103"/>
      <c r="F59" s="102"/>
      <c r="G59" s="103"/>
      <c r="H59" s="102"/>
      <c r="I59" s="103"/>
      <c r="J59" s="102"/>
      <c r="K59" s="94">
        <f t="shared" si="1"/>
        <v>0</v>
      </c>
      <c r="L59" s="61"/>
    </row>
    <row r="60" s="2" customFormat="1" spans="1:12">
      <c r="A60" s="31">
        <v>55</v>
      </c>
      <c r="B60" s="100"/>
      <c r="C60" s="101"/>
      <c r="D60" s="102"/>
      <c r="E60" s="103"/>
      <c r="F60" s="102"/>
      <c r="G60" s="103"/>
      <c r="H60" s="102"/>
      <c r="I60" s="103"/>
      <c r="J60" s="102"/>
      <c r="K60" s="94">
        <f t="shared" si="1"/>
        <v>0</v>
      </c>
      <c r="L60" s="61"/>
    </row>
    <row r="61" s="2" customFormat="1" spans="1:12">
      <c r="A61" s="31">
        <v>56</v>
      </c>
      <c r="B61" s="100"/>
      <c r="C61" s="101"/>
      <c r="D61" s="102"/>
      <c r="E61" s="103"/>
      <c r="F61" s="102"/>
      <c r="G61" s="103"/>
      <c r="H61" s="102"/>
      <c r="I61" s="103"/>
      <c r="J61" s="102"/>
      <c r="K61" s="94">
        <f t="shared" si="1"/>
        <v>0</v>
      </c>
      <c r="L61" s="61"/>
    </row>
    <row r="62" s="2" customFormat="1" spans="1:12">
      <c r="A62" s="31">
        <v>57</v>
      </c>
      <c r="B62" s="100"/>
      <c r="C62" s="101"/>
      <c r="D62" s="102"/>
      <c r="E62" s="103"/>
      <c r="F62" s="102"/>
      <c r="G62" s="103"/>
      <c r="H62" s="102"/>
      <c r="I62" s="103"/>
      <c r="J62" s="102"/>
      <c r="K62" s="94">
        <f t="shared" si="1"/>
        <v>0</v>
      </c>
      <c r="L62" s="61"/>
    </row>
    <row r="63" s="2" customFormat="1" spans="1:12">
      <c r="A63" s="31">
        <v>58</v>
      </c>
      <c r="B63" s="100"/>
      <c r="C63" s="101"/>
      <c r="D63" s="102"/>
      <c r="E63" s="103"/>
      <c r="F63" s="102"/>
      <c r="G63" s="103"/>
      <c r="H63" s="102"/>
      <c r="I63" s="103"/>
      <c r="J63" s="102"/>
      <c r="K63" s="94">
        <f t="shared" si="1"/>
        <v>0</v>
      </c>
      <c r="L63" s="61"/>
    </row>
    <row r="64" s="2" customFormat="1" spans="1:12">
      <c r="A64" s="31">
        <v>59</v>
      </c>
      <c r="B64" s="100"/>
      <c r="C64" s="101"/>
      <c r="D64" s="102"/>
      <c r="E64" s="103"/>
      <c r="F64" s="102"/>
      <c r="G64" s="103"/>
      <c r="H64" s="102"/>
      <c r="I64" s="103"/>
      <c r="J64" s="102"/>
      <c r="K64" s="94">
        <f t="shared" si="1"/>
        <v>0</v>
      </c>
      <c r="L64" s="61"/>
    </row>
    <row r="65" s="2" customFormat="1" spans="1:12">
      <c r="A65" s="31">
        <v>60</v>
      </c>
      <c r="B65" s="100"/>
      <c r="C65" s="101"/>
      <c r="D65" s="102"/>
      <c r="E65" s="103"/>
      <c r="F65" s="102"/>
      <c r="G65" s="103"/>
      <c r="H65" s="102"/>
      <c r="I65" s="103"/>
      <c r="J65" s="102"/>
      <c r="K65" s="94">
        <f t="shared" si="1"/>
        <v>0</v>
      </c>
      <c r="L65" s="61"/>
    </row>
    <row r="66" s="2" customFormat="1" spans="1:12">
      <c r="A66" s="31">
        <v>61</v>
      </c>
      <c r="B66" s="100"/>
      <c r="C66" s="101"/>
      <c r="D66" s="102"/>
      <c r="E66" s="103"/>
      <c r="F66" s="102"/>
      <c r="G66" s="103"/>
      <c r="H66" s="102"/>
      <c r="I66" s="103"/>
      <c r="J66" s="102"/>
      <c r="K66" s="94">
        <f t="shared" si="1"/>
        <v>0</v>
      </c>
      <c r="L66" s="61"/>
    </row>
    <row r="67" s="2" customFormat="1" spans="1:12">
      <c r="A67" s="31">
        <v>62</v>
      </c>
      <c r="B67" s="100"/>
      <c r="C67" s="101"/>
      <c r="D67" s="102"/>
      <c r="E67" s="103"/>
      <c r="F67" s="102"/>
      <c r="G67" s="103"/>
      <c r="H67" s="102"/>
      <c r="I67" s="103"/>
      <c r="J67" s="102"/>
      <c r="K67" s="94">
        <f t="shared" si="1"/>
        <v>0</v>
      </c>
      <c r="L67" s="61"/>
    </row>
    <row r="68" s="2" customFormat="1" spans="1:12">
      <c r="A68" s="31">
        <v>63</v>
      </c>
      <c r="B68" s="100"/>
      <c r="C68" s="101"/>
      <c r="D68" s="102"/>
      <c r="E68" s="103"/>
      <c r="F68" s="102"/>
      <c r="G68" s="103"/>
      <c r="H68" s="102"/>
      <c r="I68" s="103"/>
      <c r="J68" s="102"/>
      <c r="K68" s="94">
        <f t="shared" si="1"/>
        <v>0</v>
      </c>
      <c r="L68" s="61"/>
    </row>
    <row r="69" s="2" customFormat="1" ht="15" spans="1:12">
      <c r="A69" s="31">
        <v>64</v>
      </c>
      <c r="B69" s="106"/>
      <c r="C69" s="101"/>
      <c r="D69" s="102"/>
      <c r="E69" s="103"/>
      <c r="F69" s="107"/>
      <c r="G69" s="59"/>
      <c r="H69" s="107"/>
      <c r="I69" s="103"/>
      <c r="J69" s="102"/>
      <c r="K69" s="94">
        <f t="shared" si="1"/>
        <v>0</v>
      </c>
      <c r="L69" s="61"/>
    </row>
    <row r="70" s="2" customFormat="1" spans="1:12">
      <c r="A70" s="65" t="s">
        <v>33</v>
      </c>
      <c r="B70" s="66"/>
      <c r="C70" s="67" t="s">
        <v>34</v>
      </c>
      <c r="D70" s="68">
        <f>COUNTIF(D6:D69,"&gt;=11.25")</f>
        <v>0</v>
      </c>
      <c r="E70" s="69">
        <f>COUNTIF(E6:E69,"&gt;=18.75")</f>
        <v>0</v>
      </c>
      <c r="F70" s="68">
        <f>COUNTIF(F6:F69,"&gt;=18.75")</f>
        <v>0</v>
      </c>
      <c r="G70" s="69">
        <f t="shared" ref="G70:I70" si="2">COUNTIF(G6:G69,"&gt;=7.5")</f>
        <v>0</v>
      </c>
      <c r="H70" s="68">
        <f t="shared" si="2"/>
        <v>0</v>
      </c>
      <c r="I70" s="69">
        <f t="shared" si="2"/>
        <v>0</v>
      </c>
      <c r="J70" s="68">
        <f>COUNTIF(J6:J69,"&gt;=3.75")</f>
        <v>0</v>
      </c>
      <c r="K70" s="69">
        <f>COUNTIF(K6:K69,"&gt;=75")</f>
        <v>0</v>
      </c>
      <c r="L70" s="82"/>
    </row>
    <row r="71" s="2" customFormat="1" spans="1:12">
      <c r="A71" s="70"/>
      <c r="B71" s="71"/>
      <c r="C71" s="72" t="s">
        <v>35</v>
      </c>
      <c r="D71" s="73">
        <f>COUNTIF(D6:D69,"&lt;11.25")</f>
        <v>0</v>
      </c>
      <c r="E71" s="74">
        <f>COUNTIF(E6:E69,"&lt;18.75")</f>
        <v>0</v>
      </c>
      <c r="F71" s="73">
        <f>COUNTIF(F6:F69,"&lt;18.75")</f>
        <v>0</v>
      </c>
      <c r="G71" s="74">
        <f t="shared" ref="G71:I71" si="3">COUNTIF(G6:G69,"&lt;7.5")</f>
        <v>0</v>
      </c>
      <c r="H71" s="73">
        <f t="shared" si="3"/>
        <v>0</v>
      </c>
      <c r="I71" s="74">
        <f t="shared" si="3"/>
        <v>0</v>
      </c>
      <c r="J71" s="73">
        <f>COUNTIF(J6:J69,"&lt;3.75")</f>
        <v>0</v>
      </c>
      <c r="K71" s="74">
        <f>COUNTIF(K6:K69,"&lt;75")</f>
        <v>64</v>
      </c>
      <c r="L71" s="84"/>
    </row>
    <row r="72" s="2" customFormat="1" ht="15" spans="1:12">
      <c r="A72" s="75"/>
      <c r="B72" s="76"/>
      <c r="C72" s="77" t="s">
        <v>36</v>
      </c>
      <c r="D72" s="78" t="e">
        <f t="shared" ref="D72:K72" si="4">D70/(D71+D70)</f>
        <v>#DIV/0!</v>
      </c>
      <c r="E72" s="79" t="e">
        <f t="shared" si="4"/>
        <v>#DIV/0!</v>
      </c>
      <c r="F72" s="78" t="e">
        <f t="shared" si="4"/>
        <v>#DIV/0!</v>
      </c>
      <c r="G72" s="79" t="e">
        <f t="shared" si="4"/>
        <v>#DIV/0!</v>
      </c>
      <c r="H72" s="78" t="e">
        <f t="shared" si="4"/>
        <v>#DIV/0!</v>
      </c>
      <c r="I72" s="79" t="e">
        <f t="shared" si="4"/>
        <v>#DIV/0!</v>
      </c>
      <c r="J72" s="78" t="e">
        <f t="shared" si="4"/>
        <v>#DIV/0!</v>
      </c>
      <c r="K72" s="79">
        <f t="shared" si="4"/>
        <v>0</v>
      </c>
      <c r="L72" s="87"/>
    </row>
  </sheetData>
  <mergeCells count="7">
    <mergeCell ref="A1:L1"/>
    <mergeCell ref="A2:L2"/>
    <mergeCell ref="C3:C4"/>
    <mergeCell ref="K3:K4"/>
    <mergeCell ref="L3:L4"/>
    <mergeCell ref="A3:B4"/>
    <mergeCell ref="A70:B7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zoomScale="80" zoomScaleNormal="80" topLeftCell="A16" workbookViewId="0">
      <selection activeCell="D70" sqref="D70:K72"/>
    </sheetView>
  </sheetViews>
  <sheetFormatPr defaultColWidth="9" defaultRowHeight="14.25"/>
  <cols>
    <col min="1" max="1" width="3.81666666666667" style="3" customWidth="1"/>
    <col min="2" max="2" width="18.8166666666667" style="1" customWidth="1"/>
    <col min="3" max="10" width="16.275" style="1" customWidth="1"/>
    <col min="11" max="11" width="6.35833333333333" style="1" customWidth="1"/>
    <col min="12" max="12" width="29.9083333333333" style="1" customWidth="1"/>
    <col min="13" max="16384" width="9" style="1"/>
  </cols>
  <sheetData>
    <row r="1" ht="26.25" spans="1:12">
      <c r="A1" s="4" t="s">
        <v>38</v>
      </c>
      <c r="B1" s="5"/>
      <c r="C1" s="5"/>
      <c r="D1" s="5"/>
      <c r="E1" s="5"/>
      <c r="F1" s="5"/>
      <c r="G1" s="5"/>
      <c r="H1" s="5"/>
      <c r="I1" s="5"/>
      <c r="J1" s="5"/>
      <c r="K1" s="5"/>
      <c r="L1" s="41"/>
    </row>
    <row r="2" s="1" customFormat="1" ht="28" customHeight="1" spans="1:12">
      <c r="A2" s="6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41"/>
    </row>
    <row r="3" s="2" customFormat="1" ht="15" spans="1:12">
      <c r="A3" s="7" t="s">
        <v>20</v>
      </c>
      <c r="B3" s="8"/>
      <c r="C3" s="9" t="s">
        <v>21</v>
      </c>
      <c r="D3" s="11">
        <v>1</v>
      </c>
      <c r="E3" s="88">
        <v>2</v>
      </c>
      <c r="F3" s="12">
        <v>3</v>
      </c>
      <c r="G3" s="88">
        <v>4</v>
      </c>
      <c r="H3" s="12">
        <v>5</v>
      </c>
      <c r="I3" s="88">
        <v>6</v>
      </c>
      <c r="J3" s="104">
        <v>7</v>
      </c>
      <c r="K3" s="52" t="s">
        <v>22</v>
      </c>
      <c r="L3" s="45" t="s">
        <v>23</v>
      </c>
    </row>
    <row r="4" s="2" customFormat="1" ht="55" customHeight="1" spans="1:12">
      <c r="A4" s="19"/>
      <c r="B4" s="20"/>
      <c r="C4" s="21"/>
      <c r="D4" s="89" t="s">
        <v>24</v>
      </c>
      <c r="E4" s="90" t="s">
        <v>25</v>
      </c>
      <c r="F4" s="89" t="s">
        <v>26</v>
      </c>
      <c r="G4" s="90" t="s">
        <v>27</v>
      </c>
      <c r="H4" s="89" t="s">
        <v>28</v>
      </c>
      <c r="I4" s="90" t="s">
        <v>29</v>
      </c>
      <c r="J4" s="89" t="s">
        <v>30</v>
      </c>
      <c r="K4" s="105"/>
      <c r="L4" s="50"/>
    </row>
    <row r="5" s="2" customFormat="1" spans="1:12">
      <c r="A5" s="24" t="s">
        <v>31</v>
      </c>
      <c r="B5" s="25" t="s">
        <v>32</v>
      </c>
      <c r="C5" s="26" t="s">
        <v>14</v>
      </c>
      <c r="D5" s="27">
        <v>0.15</v>
      </c>
      <c r="E5" s="29">
        <v>0.25</v>
      </c>
      <c r="F5" s="27">
        <v>0.25</v>
      </c>
      <c r="G5" s="29">
        <v>0.1</v>
      </c>
      <c r="H5" s="27">
        <v>0.1</v>
      </c>
      <c r="I5" s="29">
        <v>0.1</v>
      </c>
      <c r="J5" s="27">
        <v>0.05</v>
      </c>
      <c r="K5" s="47">
        <v>100</v>
      </c>
      <c r="L5" s="54"/>
    </row>
    <row r="6" s="2" customFormat="1" spans="1:12">
      <c r="A6" s="31">
        <v>1</v>
      </c>
      <c r="B6" s="91"/>
      <c r="C6" s="92"/>
      <c r="D6" s="93"/>
      <c r="E6" s="94"/>
      <c r="F6" s="93"/>
      <c r="G6" s="95"/>
      <c r="H6" s="93"/>
      <c r="I6" s="95"/>
      <c r="J6" s="96"/>
      <c r="K6" s="94">
        <f>SUM(D6:J6)</f>
        <v>0</v>
      </c>
      <c r="L6" s="57"/>
    </row>
    <row r="7" s="2" customFormat="1" spans="1:12">
      <c r="A7" s="31">
        <v>2</v>
      </c>
      <c r="B7" s="91"/>
      <c r="C7" s="92"/>
      <c r="D7" s="96"/>
      <c r="E7" s="94"/>
      <c r="F7" s="96"/>
      <c r="G7" s="95"/>
      <c r="H7" s="96"/>
      <c r="I7" s="95"/>
      <c r="J7" s="96"/>
      <c r="K7" s="94">
        <f t="shared" ref="K7:K38" si="0">SUM(D7:J7)</f>
        <v>0</v>
      </c>
      <c r="L7" s="57"/>
    </row>
    <row r="8" s="2" customFormat="1" spans="1:12">
      <c r="A8" s="31">
        <v>3</v>
      </c>
      <c r="B8" s="97"/>
      <c r="C8" s="98"/>
      <c r="D8" s="96"/>
      <c r="E8" s="94"/>
      <c r="F8" s="96"/>
      <c r="G8" s="94"/>
      <c r="H8" s="96"/>
      <c r="I8" s="94"/>
      <c r="J8" s="96"/>
      <c r="K8" s="94">
        <f t="shared" si="0"/>
        <v>0</v>
      </c>
      <c r="L8" s="57"/>
    </row>
    <row r="9" s="2" customFormat="1" spans="1:12">
      <c r="A9" s="31">
        <v>4</v>
      </c>
      <c r="B9" s="91"/>
      <c r="C9" s="98"/>
      <c r="D9" s="93"/>
      <c r="E9" s="95"/>
      <c r="F9" s="96"/>
      <c r="G9" s="94"/>
      <c r="H9" s="93"/>
      <c r="I9" s="95"/>
      <c r="J9" s="93"/>
      <c r="K9" s="94">
        <f t="shared" si="0"/>
        <v>0</v>
      </c>
      <c r="L9" s="57"/>
    </row>
    <row r="10" s="2" customFormat="1" spans="1:12">
      <c r="A10" s="31">
        <v>5</v>
      </c>
      <c r="B10" s="91"/>
      <c r="C10" s="98"/>
      <c r="D10" s="93"/>
      <c r="E10" s="94"/>
      <c r="F10" s="96"/>
      <c r="G10" s="95"/>
      <c r="H10" s="96"/>
      <c r="I10" s="95"/>
      <c r="J10" s="96"/>
      <c r="K10" s="94">
        <f t="shared" si="0"/>
        <v>0</v>
      </c>
      <c r="L10" s="57"/>
    </row>
    <row r="11" s="2" customFormat="1" spans="1:12">
      <c r="A11" s="31">
        <v>6</v>
      </c>
      <c r="B11" s="97"/>
      <c r="C11" s="98"/>
      <c r="D11" s="93"/>
      <c r="E11" s="94"/>
      <c r="F11" s="93"/>
      <c r="G11" s="95"/>
      <c r="H11" s="93"/>
      <c r="I11" s="95"/>
      <c r="J11" s="96"/>
      <c r="K11" s="94">
        <f t="shared" si="0"/>
        <v>0</v>
      </c>
      <c r="L11" s="57"/>
    </row>
    <row r="12" s="2" customFormat="1" spans="1:12">
      <c r="A12" s="31">
        <v>7</v>
      </c>
      <c r="B12" s="91"/>
      <c r="C12" s="98"/>
      <c r="D12" s="93"/>
      <c r="E12" s="94"/>
      <c r="F12" s="93"/>
      <c r="G12" s="95"/>
      <c r="H12" s="93"/>
      <c r="I12" s="95"/>
      <c r="J12" s="96"/>
      <c r="K12" s="94">
        <f t="shared" si="0"/>
        <v>0</v>
      </c>
      <c r="L12" s="57"/>
    </row>
    <row r="13" s="2" customFormat="1" spans="1:12">
      <c r="A13" s="31">
        <v>8</v>
      </c>
      <c r="B13" s="91"/>
      <c r="C13" s="98"/>
      <c r="D13" s="93"/>
      <c r="E13" s="95"/>
      <c r="F13" s="93"/>
      <c r="G13" s="95"/>
      <c r="H13" s="93"/>
      <c r="I13" s="95"/>
      <c r="J13" s="93"/>
      <c r="K13" s="94">
        <f t="shared" si="0"/>
        <v>0</v>
      </c>
      <c r="L13" s="60"/>
    </row>
    <row r="14" s="2" customFormat="1" spans="1:12">
      <c r="A14" s="31">
        <v>9</v>
      </c>
      <c r="B14" s="97"/>
      <c r="C14" s="99"/>
      <c r="D14" s="93"/>
      <c r="E14" s="94"/>
      <c r="F14" s="96"/>
      <c r="G14" s="94"/>
      <c r="H14" s="96"/>
      <c r="I14" s="94"/>
      <c r="J14" s="96"/>
      <c r="K14" s="94">
        <f t="shared" si="0"/>
        <v>0</v>
      </c>
      <c r="L14" s="57"/>
    </row>
    <row r="15" s="2" customFormat="1" spans="1:12">
      <c r="A15" s="31">
        <v>10</v>
      </c>
      <c r="B15" s="91"/>
      <c r="C15" s="99"/>
      <c r="D15" s="93"/>
      <c r="E15" s="95"/>
      <c r="F15" s="93"/>
      <c r="G15" s="95"/>
      <c r="H15" s="93"/>
      <c r="I15" s="95"/>
      <c r="J15" s="93"/>
      <c r="K15" s="94">
        <f t="shared" si="0"/>
        <v>0</v>
      </c>
      <c r="L15" s="60"/>
    </row>
    <row r="16" s="2" customFormat="1" spans="1:12">
      <c r="A16" s="31">
        <v>11</v>
      </c>
      <c r="B16" s="91"/>
      <c r="C16" s="99"/>
      <c r="D16" s="93"/>
      <c r="E16" s="95"/>
      <c r="F16" s="93"/>
      <c r="G16" s="95"/>
      <c r="H16" s="93"/>
      <c r="I16" s="95"/>
      <c r="J16" s="93"/>
      <c r="K16" s="94">
        <f t="shared" si="0"/>
        <v>0</v>
      </c>
      <c r="L16" s="60"/>
    </row>
    <row r="17" s="2" customFormat="1" spans="1:12">
      <c r="A17" s="31">
        <v>12</v>
      </c>
      <c r="B17" s="97"/>
      <c r="C17" s="99"/>
      <c r="D17" s="93"/>
      <c r="E17" s="95"/>
      <c r="F17" s="93"/>
      <c r="G17" s="95"/>
      <c r="H17" s="93"/>
      <c r="I17" s="95"/>
      <c r="J17" s="93"/>
      <c r="K17" s="94">
        <f t="shared" si="0"/>
        <v>0</v>
      </c>
      <c r="L17" s="57"/>
    </row>
    <row r="18" s="2" customFormat="1" spans="1:12">
      <c r="A18" s="31">
        <v>13</v>
      </c>
      <c r="B18" s="91"/>
      <c r="C18" s="99"/>
      <c r="D18" s="93"/>
      <c r="E18" s="95"/>
      <c r="F18" s="93"/>
      <c r="G18" s="95"/>
      <c r="H18" s="93"/>
      <c r="I18" s="95"/>
      <c r="J18" s="93"/>
      <c r="K18" s="94">
        <f t="shared" si="0"/>
        <v>0</v>
      </c>
      <c r="L18" s="60"/>
    </row>
    <row r="19" s="2" customFormat="1" spans="1:12">
      <c r="A19" s="31">
        <v>14</v>
      </c>
      <c r="B19" s="91"/>
      <c r="C19" s="99"/>
      <c r="D19" s="93"/>
      <c r="E19" s="95"/>
      <c r="F19" s="93"/>
      <c r="G19" s="95"/>
      <c r="H19" s="93"/>
      <c r="I19" s="95"/>
      <c r="J19" s="93"/>
      <c r="K19" s="94">
        <f t="shared" si="0"/>
        <v>0</v>
      </c>
      <c r="L19" s="60"/>
    </row>
    <row r="20" s="2" customFormat="1" spans="1:12">
      <c r="A20" s="31">
        <v>15</v>
      </c>
      <c r="B20" s="97"/>
      <c r="C20" s="99"/>
      <c r="D20" s="93"/>
      <c r="E20" s="95"/>
      <c r="F20" s="93"/>
      <c r="G20" s="95"/>
      <c r="H20" s="93"/>
      <c r="I20" s="95"/>
      <c r="J20" s="93"/>
      <c r="K20" s="94">
        <f t="shared" si="0"/>
        <v>0</v>
      </c>
      <c r="L20" s="57"/>
    </row>
    <row r="21" s="2" customFormat="1" spans="1:12">
      <c r="A21" s="31">
        <v>16</v>
      </c>
      <c r="B21" s="100"/>
      <c r="C21" s="101"/>
      <c r="D21" s="102"/>
      <c r="E21" s="103"/>
      <c r="F21" s="102"/>
      <c r="G21" s="103"/>
      <c r="H21" s="102"/>
      <c r="I21" s="103"/>
      <c r="J21" s="102"/>
      <c r="K21" s="94">
        <f t="shared" si="0"/>
        <v>0</v>
      </c>
      <c r="L21" s="61"/>
    </row>
    <row r="22" s="2" customFormat="1" spans="1:12">
      <c r="A22" s="31">
        <v>17</v>
      </c>
      <c r="B22" s="100"/>
      <c r="C22" s="101"/>
      <c r="D22" s="102"/>
      <c r="E22" s="103"/>
      <c r="F22" s="102"/>
      <c r="G22" s="103"/>
      <c r="H22" s="102"/>
      <c r="I22" s="103"/>
      <c r="J22" s="102"/>
      <c r="K22" s="94">
        <f t="shared" si="0"/>
        <v>0</v>
      </c>
      <c r="L22" s="61"/>
    </row>
    <row r="23" s="2" customFormat="1" spans="1:12">
      <c r="A23" s="31">
        <v>18</v>
      </c>
      <c r="B23" s="100"/>
      <c r="C23" s="101"/>
      <c r="D23" s="102"/>
      <c r="E23" s="103"/>
      <c r="F23" s="102"/>
      <c r="G23" s="103"/>
      <c r="H23" s="102"/>
      <c r="I23" s="103"/>
      <c r="J23" s="102"/>
      <c r="K23" s="94">
        <f t="shared" si="0"/>
        <v>0</v>
      </c>
      <c r="L23" s="61"/>
    </row>
    <row r="24" s="2" customFormat="1" spans="1:12">
      <c r="A24" s="31">
        <v>19</v>
      </c>
      <c r="B24" s="100"/>
      <c r="C24" s="101"/>
      <c r="D24" s="102"/>
      <c r="E24" s="103"/>
      <c r="F24" s="102"/>
      <c r="G24" s="103"/>
      <c r="H24" s="102"/>
      <c r="I24" s="103"/>
      <c r="J24" s="102"/>
      <c r="K24" s="94">
        <f t="shared" si="0"/>
        <v>0</v>
      </c>
      <c r="L24" s="61"/>
    </row>
    <row r="25" s="2" customFormat="1" spans="1:12">
      <c r="A25" s="31">
        <v>20</v>
      </c>
      <c r="B25" s="100"/>
      <c r="C25" s="101"/>
      <c r="D25" s="102"/>
      <c r="E25" s="103"/>
      <c r="F25" s="102"/>
      <c r="G25" s="103"/>
      <c r="H25" s="102"/>
      <c r="I25" s="103"/>
      <c r="J25" s="102"/>
      <c r="K25" s="94">
        <f t="shared" si="0"/>
        <v>0</v>
      </c>
      <c r="L25" s="61"/>
    </row>
    <row r="26" s="2" customFormat="1" spans="1:12">
      <c r="A26" s="31">
        <v>21</v>
      </c>
      <c r="B26" s="100"/>
      <c r="C26" s="101"/>
      <c r="D26" s="102"/>
      <c r="E26" s="103"/>
      <c r="F26" s="102"/>
      <c r="G26" s="103"/>
      <c r="H26" s="102"/>
      <c r="I26" s="103"/>
      <c r="J26" s="102"/>
      <c r="K26" s="94">
        <f t="shared" si="0"/>
        <v>0</v>
      </c>
      <c r="L26" s="61"/>
    </row>
    <row r="27" s="2" customFormat="1" spans="1:12">
      <c r="A27" s="31">
        <v>22</v>
      </c>
      <c r="B27" s="100"/>
      <c r="C27" s="101"/>
      <c r="D27" s="102"/>
      <c r="E27" s="103"/>
      <c r="F27" s="102"/>
      <c r="G27" s="103"/>
      <c r="H27" s="102"/>
      <c r="I27" s="103"/>
      <c r="J27" s="102"/>
      <c r="K27" s="94">
        <f t="shared" si="0"/>
        <v>0</v>
      </c>
      <c r="L27" s="61"/>
    </row>
    <row r="28" s="2" customFormat="1" spans="1:12">
      <c r="A28" s="31">
        <v>23</v>
      </c>
      <c r="B28" s="100"/>
      <c r="C28" s="101"/>
      <c r="D28" s="102"/>
      <c r="E28" s="103"/>
      <c r="F28" s="102"/>
      <c r="G28" s="103"/>
      <c r="H28" s="102"/>
      <c r="I28" s="103"/>
      <c r="J28" s="102"/>
      <c r="K28" s="94">
        <f t="shared" si="0"/>
        <v>0</v>
      </c>
      <c r="L28" s="61"/>
    </row>
    <row r="29" s="2" customFormat="1" spans="1:12">
      <c r="A29" s="31">
        <v>24</v>
      </c>
      <c r="B29" s="100"/>
      <c r="C29" s="101"/>
      <c r="D29" s="102"/>
      <c r="E29" s="103"/>
      <c r="F29" s="102"/>
      <c r="G29" s="103"/>
      <c r="H29" s="102"/>
      <c r="I29" s="103"/>
      <c r="J29" s="102"/>
      <c r="K29" s="94">
        <f t="shared" si="0"/>
        <v>0</v>
      </c>
      <c r="L29" s="61"/>
    </row>
    <row r="30" s="2" customFormat="1" spans="1:12">
      <c r="A30" s="31">
        <v>25</v>
      </c>
      <c r="B30" s="100"/>
      <c r="C30" s="101"/>
      <c r="D30" s="102"/>
      <c r="E30" s="103"/>
      <c r="F30" s="102"/>
      <c r="G30" s="103"/>
      <c r="H30" s="102"/>
      <c r="I30" s="103"/>
      <c r="J30" s="102"/>
      <c r="K30" s="94">
        <f t="shared" si="0"/>
        <v>0</v>
      </c>
      <c r="L30" s="61"/>
    </row>
    <row r="31" s="2" customFormat="1" spans="1:12">
      <c r="A31" s="31">
        <v>26</v>
      </c>
      <c r="B31" s="100"/>
      <c r="C31" s="101"/>
      <c r="D31" s="102"/>
      <c r="E31" s="103"/>
      <c r="F31" s="102"/>
      <c r="G31" s="103"/>
      <c r="H31" s="102"/>
      <c r="I31" s="103"/>
      <c r="J31" s="102"/>
      <c r="K31" s="94">
        <f t="shared" si="0"/>
        <v>0</v>
      </c>
      <c r="L31" s="61"/>
    </row>
    <row r="32" s="2" customFormat="1" spans="1:12">
      <c r="A32" s="31">
        <v>27</v>
      </c>
      <c r="B32" s="100"/>
      <c r="C32" s="101"/>
      <c r="D32" s="102"/>
      <c r="E32" s="103"/>
      <c r="F32" s="102"/>
      <c r="G32" s="103"/>
      <c r="H32" s="102"/>
      <c r="I32" s="103"/>
      <c r="J32" s="102"/>
      <c r="K32" s="94">
        <f t="shared" si="0"/>
        <v>0</v>
      </c>
      <c r="L32" s="61"/>
    </row>
    <row r="33" s="2" customFormat="1" spans="1:12">
      <c r="A33" s="31">
        <v>28</v>
      </c>
      <c r="B33" s="100"/>
      <c r="C33" s="101"/>
      <c r="D33" s="102"/>
      <c r="E33" s="103"/>
      <c r="F33" s="102"/>
      <c r="G33" s="103"/>
      <c r="H33" s="102"/>
      <c r="I33" s="103"/>
      <c r="J33" s="102"/>
      <c r="K33" s="94">
        <f t="shared" si="0"/>
        <v>0</v>
      </c>
      <c r="L33" s="61"/>
    </row>
    <row r="34" s="2" customFormat="1" spans="1:12">
      <c r="A34" s="31">
        <v>29</v>
      </c>
      <c r="B34" s="100"/>
      <c r="C34" s="101"/>
      <c r="D34" s="102"/>
      <c r="E34" s="103"/>
      <c r="F34" s="102"/>
      <c r="G34" s="103"/>
      <c r="H34" s="102"/>
      <c r="I34" s="103"/>
      <c r="J34" s="102"/>
      <c r="K34" s="94">
        <f t="shared" si="0"/>
        <v>0</v>
      </c>
      <c r="L34" s="61"/>
    </row>
    <row r="35" s="2" customFormat="1" spans="1:12">
      <c r="A35" s="31">
        <v>30</v>
      </c>
      <c r="B35" s="100"/>
      <c r="C35" s="101"/>
      <c r="D35" s="102"/>
      <c r="E35" s="103"/>
      <c r="F35" s="102"/>
      <c r="G35" s="103"/>
      <c r="H35" s="102"/>
      <c r="I35" s="103"/>
      <c r="J35" s="102"/>
      <c r="K35" s="94">
        <f t="shared" si="0"/>
        <v>0</v>
      </c>
      <c r="L35" s="61"/>
    </row>
    <row r="36" s="2" customFormat="1" spans="1:12">
      <c r="A36" s="31">
        <v>31</v>
      </c>
      <c r="B36" s="100"/>
      <c r="C36" s="101"/>
      <c r="D36" s="102"/>
      <c r="E36" s="103"/>
      <c r="F36" s="102"/>
      <c r="G36" s="103"/>
      <c r="H36" s="102"/>
      <c r="I36" s="103"/>
      <c r="J36" s="102"/>
      <c r="K36" s="94">
        <f t="shared" si="0"/>
        <v>0</v>
      </c>
      <c r="L36" s="61"/>
    </row>
    <row r="37" s="2" customFormat="1" spans="1:12">
      <c r="A37" s="31">
        <v>32</v>
      </c>
      <c r="B37" s="100"/>
      <c r="C37" s="101"/>
      <c r="D37" s="102"/>
      <c r="E37" s="103"/>
      <c r="F37" s="102"/>
      <c r="G37" s="103"/>
      <c r="H37" s="102"/>
      <c r="I37" s="103"/>
      <c r="J37" s="102"/>
      <c r="K37" s="94">
        <f t="shared" si="0"/>
        <v>0</v>
      </c>
      <c r="L37" s="61"/>
    </row>
    <row r="38" s="2" customFormat="1" spans="1:12">
      <c r="A38" s="31">
        <v>33</v>
      </c>
      <c r="B38" s="100"/>
      <c r="C38" s="101"/>
      <c r="D38" s="102"/>
      <c r="E38" s="103"/>
      <c r="F38" s="102"/>
      <c r="G38" s="103"/>
      <c r="H38" s="102"/>
      <c r="I38" s="103"/>
      <c r="J38" s="102"/>
      <c r="K38" s="94">
        <f t="shared" si="0"/>
        <v>0</v>
      </c>
      <c r="L38" s="61"/>
    </row>
    <row r="39" s="2" customFormat="1" spans="1:12">
      <c r="A39" s="31">
        <v>34</v>
      </c>
      <c r="B39" s="100"/>
      <c r="C39" s="101"/>
      <c r="D39" s="102"/>
      <c r="E39" s="103"/>
      <c r="F39" s="102"/>
      <c r="G39" s="103"/>
      <c r="H39" s="102"/>
      <c r="I39" s="103"/>
      <c r="J39" s="102"/>
      <c r="K39" s="94">
        <f t="shared" ref="K39:K69" si="1">SUM(D39:J39)</f>
        <v>0</v>
      </c>
      <c r="L39" s="61"/>
    </row>
    <row r="40" s="2" customFormat="1" spans="1:12">
      <c r="A40" s="31">
        <v>35</v>
      </c>
      <c r="B40" s="100"/>
      <c r="C40" s="101"/>
      <c r="D40" s="102"/>
      <c r="E40" s="103"/>
      <c r="F40" s="102"/>
      <c r="G40" s="103"/>
      <c r="H40" s="102"/>
      <c r="I40" s="103"/>
      <c r="J40" s="102"/>
      <c r="K40" s="94">
        <f t="shared" si="1"/>
        <v>0</v>
      </c>
      <c r="L40" s="61"/>
    </row>
    <row r="41" s="2" customFormat="1" spans="1:12">
      <c r="A41" s="31">
        <v>36</v>
      </c>
      <c r="B41" s="100"/>
      <c r="C41" s="101"/>
      <c r="D41" s="102"/>
      <c r="E41" s="103"/>
      <c r="F41" s="102"/>
      <c r="G41" s="103"/>
      <c r="H41" s="102"/>
      <c r="I41" s="103"/>
      <c r="J41" s="102"/>
      <c r="K41" s="94">
        <f t="shared" si="1"/>
        <v>0</v>
      </c>
      <c r="L41" s="61"/>
    </row>
    <row r="42" s="2" customFormat="1" spans="1:12">
      <c r="A42" s="31">
        <v>37</v>
      </c>
      <c r="B42" s="100"/>
      <c r="C42" s="101"/>
      <c r="D42" s="102"/>
      <c r="E42" s="103"/>
      <c r="F42" s="102"/>
      <c r="G42" s="103"/>
      <c r="H42" s="102"/>
      <c r="I42" s="103"/>
      <c r="J42" s="102"/>
      <c r="K42" s="94">
        <f t="shared" si="1"/>
        <v>0</v>
      </c>
      <c r="L42" s="61"/>
    </row>
    <row r="43" s="2" customFormat="1" spans="1:12">
      <c r="A43" s="31">
        <v>38</v>
      </c>
      <c r="B43" s="100"/>
      <c r="C43" s="101"/>
      <c r="D43" s="102"/>
      <c r="E43" s="103"/>
      <c r="F43" s="102"/>
      <c r="G43" s="103"/>
      <c r="H43" s="102"/>
      <c r="I43" s="103"/>
      <c r="J43" s="102"/>
      <c r="K43" s="94">
        <f t="shared" si="1"/>
        <v>0</v>
      </c>
      <c r="L43" s="61"/>
    </row>
    <row r="44" s="2" customFormat="1" spans="1:12">
      <c r="A44" s="31">
        <v>39</v>
      </c>
      <c r="B44" s="100"/>
      <c r="C44" s="101"/>
      <c r="D44" s="102"/>
      <c r="E44" s="103"/>
      <c r="F44" s="102"/>
      <c r="G44" s="103"/>
      <c r="H44" s="102"/>
      <c r="I44" s="103"/>
      <c r="J44" s="102"/>
      <c r="K44" s="94">
        <f t="shared" si="1"/>
        <v>0</v>
      </c>
      <c r="L44" s="61"/>
    </row>
    <row r="45" s="2" customFormat="1" spans="1:12">
      <c r="A45" s="31">
        <v>40</v>
      </c>
      <c r="B45" s="100"/>
      <c r="C45" s="101"/>
      <c r="D45" s="102"/>
      <c r="E45" s="103"/>
      <c r="F45" s="102"/>
      <c r="G45" s="103"/>
      <c r="H45" s="102"/>
      <c r="I45" s="103"/>
      <c r="J45" s="102"/>
      <c r="K45" s="94">
        <f t="shared" si="1"/>
        <v>0</v>
      </c>
      <c r="L45" s="61"/>
    </row>
    <row r="46" s="2" customFormat="1" spans="1:12">
      <c r="A46" s="31">
        <v>41</v>
      </c>
      <c r="B46" s="100"/>
      <c r="C46" s="101"/>
      <c r="D46" s="102"/>
      <c r="E46" s="103"/>
      <c r="F46" s="102"/>
      <c r="G46" s="103"/>
      <c r="H46" s="102"/>
      <c r="I46" s="103"/>
      <c r="J46" s="102"/>
      <c r="K46" s="94">
        <f t="shared" si="1"/>
        <v>0</v>
      </c>
      <c r="L46" s="61"/>
    </row>
    <row r="47" s="2" customFormat="1" spans="1:12">
      <c r="A47" s="31">
        <v>42</v>
      </c>
      <c r="B47" s="100"/>
      <c r="C47" s="101"/>
      <c r="D47" s="102"/>
      <c r="E47" s="103"/>
      <c r="F47" s="102"/>
      <c r="G47" s="103"/>
      <c r="H47" s="102"/>
      <c r="I47" s="103"/>
      <c r="J47" s="102"/>
      <c r="K47" s="94">
        <f t="shared" si="1"/>
        <v>0</v>
      </c>
      <c r="L47" s="61"/>
    </row>
    <row r="48" s="2" customFormat="1" spans="1:12">
      <c r="A48" s="31">
        <v>43</v>
      </c>
      <c r="B48" s="100"/>
      <c r="C48" s="101"/>
      <c r="D48" s="102"/>
      <c r="E48" s="103"/>
      <c r="F48" s="102"/>
      <c r="G48" s="103"/>
      <c r="H48" s="102"/>
      <c r="I48" s="103"/>
      <c r="J48" s="102"/>
      <c r="K48" s="94">
        <f t="shared" si="1"/>
        <v>0</v>
      </c>
      <c r="L48" s="61"/>
    </row>
    <row r="49" s="2" customFormat="1" spans="1:12">
      <c r="A49" s="31">
        <v>44</v>
      </c>
      <c r="B49" s="100"/>
      <c r="C49" s="101"/>
      <c r="D49" s="102"/>
      <c r="E49" s="103"/>
      <c r="F49" s="102"/>
      <c r="G49" s="103"/>
      <c r="H49" s="102"/>
      <c r="I49" s="103"/>
      <c r="J49" s="102"/>
      <c r="K49" s="94">
        <f t="shared" si="1"/>
        <v>0</v>
      </c>
      <c r="L49" s="61"/>
    </row>
    <row r="50" s="2" customFormat="1" spans="1:12">
      <c r="A50" s="31">
        <v>45</v>
      </c>
      <c r="B50" s="100"/>
      <c r="C50" s="101"/>
      <c r="D50" s="102"/>
      <c r="E50" s="103"/>
      <c r="F50" s="102"/>
      <c r="G50" s="103"/>
      <c r="H50" s="102"/>
      <c r="I50" s="103"/>
      <c r="J50" s="102"/>
      <c r="K50" s="94">
        <f t="shared" si="1"/>
        <v>0</v>
      </c>
      <c r="L50" s="61"/>
    </row>
    <row r="51" s="2" customFormat="1" spans="1:12">
      <c r="A51" s="31">
        <v>46</v>
      </c>
      <c r="B51" s="100"/>
      <c r="C51" s="101"/>
      <c r="D51" s="102"/>
      <c r="E51" s="103"/>
      <c r="F51" s="102"/>
      <c r="G51" s="103"/>
      <c r="H51" s="102"/>
      <c r="I51" s="103"/>
      <c r="J51" s="102"/>
      <c r="K51" s="94">
        <f t="shared" si="1"/>
        <v>0</v>
      </c>
      <c r="L51" s="61"/>
    </row>
    <row r="52" s="2" customFormat="1" spans="1:12">
      <c r="A52" s="31">
        <v>47</v>
      </c>
      <c r="B52" s="100"/>
      <c r="C52" s="101"/>
      <c r="D52" s="102"/>
      <c r="E52" s="103"/>
      <c r="F52" s="102"/>
      <c r="G52" s="103"/>
      <c r="H52" s="102"/>
      <c r="I52" s="103"/>
      <c r="J52" s="102"/>
      <c r="K52" s="94">
        <f t="shared" si="1"/>
        <v>0</v>
      </c>
      <c r="L52" s="61"/>
    </row>
    <row r="53" s="2" customFormat="1" spans="1:12">
      <c r="A53" s="31">
        <v>48</v>
      </c>
      <c r="B53" s="100"/>
      <c r="C53" s="101"/>
      <c r="D53" s="102"/>
      <c r="E53" s="103"/>
      <c r="F53" s="102"/>
      <c r="G53" s="103"/>
      <c r="H53" s="102"/>
      <c r="I53" s="103"/>
      <c r="J53" s="102"/>
      <c r="K53" s="94">
        <f t="shared" si="1"/>
        <v>0</v>
      </c>
      <c r="L53" s="61"/>
    </row>
    <row r="54" s="2" customFormat="1" spans="1:12">
      <c r="A54" s="31">
        <v>49</v>
      </c>
      <c r="B54" s="100"/>
      <c r="C54" s="101"/>
      <c r="D54" s="102"/>
      <c r="E54" s="103"/>
      <c r="F54" s="102"/>
      <c r="G54" s="103"/>
      <c r="H54" s="102"/>
      <c r="I54" s="103"/>
      <c r="J54" s="102"/>
      <c r="K54" s="94">
        <f t="shared" si="1"/>
        <v>0</v>
      </c>
      <c r="L54" s="61"/>
    </row>
    <row r="55" s="2" customFormat="1" spans="1:12">
      <c r="A55" s="31">
        <v>50</v>
      </c>
      <c r="B55" s="100"/>
      <c r="C55" s="101"/>
      <c r="D55" s="102"/>
      <c r="E55" s="103"/>
      <c r="F55" s="102"/>
      <c r="G55" s="103"/>
      <c r="H55" s="102"/>
      <c r="I55" s="103"/>
      <c r="J55" s="102"/>
      <c r="K55" s="94">
        <f t="shared" si="1"/>
        <v>0</v>
      </c>
      <c r="L55" s="61"/>
    </row>
    <row r="56" s="2" customFormat="1" spans="1:12">
      <c r="A56" s="31">
        <v>51</v>
      </c>
      <c r="B56" s="100"/>
      <c r="C56" s="101"/>
      <c r="D56" s="102"/>
      <c r="E56" s="103"/>
      <c r="F56" s="102"/>
      <c r="G56" s="103"/>
      <c r="H56" s="102"/>
      <c r="I56" s="103"/>
      <c r="J56" s="102"/>
      <c r="K56" s="94">
        <f t="shared" si="1"/>
        <v>0</v>
      </c>
      <c r="L56" s="61"/>
    </row>
    <row r="57" s="2" customFormat="1" spans="1:12">
      <c r="A57" s="31">
        <v>52</v>
      </c>
      <c r="B57" s="100"/>
      <c r="C57" s="101"/>
      <c r="D57" s="102"/>
      <c r="E57" s="103"/>
      <c r="F57" s="102"/>
      <c r="G57" s="103"/>
      <c r="H57" s="102"/>
      <c r="I57" s="103"/>
      <c r="J57" s="102"/>
      <c r="K57" s="94">
        <f t="shared" si="1"/>
        <v>0</v>
      </c>
      <c r="L57" s="61"/>
    </row>
    <row r="58" s="2" customFormat="1" spans="1:12">
      <c r="A58" s="31">
        <v>53</v>
      </c>
      <c r="B58" s="100"/>
      <c r="C58" s="101"/>
      <c r="D58" s="102"/>
      <c r="E58" s="103"/>
      <c r="F58" s="102"/>
      <c r="G58" s="103"/>
      <c r="H58" s="102"/>
      <c r="I58" s="103"/>
      <c r="J58" s="102"/>
      <c r="K58" s="94">
        <f t="shared" si="1"/>
        <v>0</v>
      </c>
      <c r="L58" s="61"/>
    </row>
    <row r="59" s="2" customFormat="1" spans="1:12">
      <c r="A59" s="31">
        <v>54</v>
      </c>
      <c r="B59" s="100"/>
      <c r="C59" s="101"/>
      <c r="D59" s="102"/>
      <c r="E59" s="103"/>
      <c r="F59" s="102"/>
      <c r="G59" s="103"/>
      <c r="H59" s="102"/>
      <c r="I59" s="103"/>
      <c r="J59" s="102"/>
      <c r="K59" s="94">
        <f t="shared" si="1"/>
        <v>0</v>
      </c>
      <c r="L59" s="61"/>
    </row>
    <row r="60" s="2" customFormat="1" spans="1:12">
      <c r="A60" s="31">
        <v>55</v>
      </c>
      <c r="B60" s="100"/>
      <c r="C60" s="101"/>
      <c r="D60" s="102"/>
      <c r="E60" s="103"/>
      <c r="F60" s="102"/>
      <c r="G60" s="103"/>
      <c r="H60" s="102"/>
      <c r="I60" s="103"/>
      <c r="J60" s="102"/>
      <c r="K60" s="94">
        <f t="shared" si="1"/>
        <v>0</v>
      </c>
      <c r="L60" s="61"/>
    </row>
    <row r="61" s="2" customFormat="1" spans="1:12">
      <c r="A61" s="31">
        <v>56</v>
      </c>
      <c r="B61" s="100"/>
      <c r="C61" s="101"/>
      <c r="D61" s="102"/>
      <c r="E61" s="103"/>
      <c r="F61" s="102"/>
      <c r="G61" s="103"/>
      <c r="H61" s="102"/>
      <c r="I61" s="103"/>
      <c r="J61" s="102"/>
      <c r="K61" s="94">
        <f t="shared" si="1"/>
        <v>0</v>
      </c>
      <c r="L61" s="61"/>
    </row>
    <row r="62" s="2" customFormat="1" spans="1:12">
      <c r="A62" s="31">
        <v>57</v>
      </c>
      <c r="B62" s="100"/>
      <c r="C62" s="101"/>
      <c r="D62" s="102"/>
      <c r="E62" s="103"/>
      <c r="F62" s="102"/>
      <c r="G62" s="103"/>
      <c r="H62" s="102"/>
      <c r="I62" s="103"/>
      <c r="J62" s="102"/>
      <c r="K62" s="94">
        <f t="shared" si="1"/>
        <v>0</v>
      </c>
      <c r="L62" s="61"/>
    </row>
    <row r="63" s="2" customFormat="1" spans="1:12">
      <c r="A63" s="31">
        <v>58</v>
      </c>
      <c r="B63" s="100"/>
      <c r="C63" s="101"/>
      <c r="D63" s="102"/>
      <c r="E63" s="103"/>
      <c r="F63" s="102"/>
      <c r="G63" s="103"/>
      <c r="H63" s="102"/>
      <c r="I63" s="103"/>
      <c r="J63" s="102"/>
      <c r="K63" s="94">
        <f t="shared" si="1"/>
        <v>0</v>
      </c>
      <c r="L63" s="61"/>
    </row>
    <row r="64" s="2" customFormat="1" spans="1:12">
      <c r="A64" s="31">
        <v>59</v>
      </c>
      <c r="B64" s="100"/>
      <c r="C64" s="101"/>
      <c r="D64" s="102"/>
      <c r="E64" s="103"/>
      <c r="F64" s="102"/>
      <c r="G64" s="103"/>
      <c r="H64" s="102"/>
      <c r="I64" s="103"/>
      <c r="J64" s="102"/>
      <c r="K64" s="94">
        <f t="shared" si="1"/>
        <v>0</v>
      </c>
      <c r="L64" s="61"/>
    </row>
    <row r="65" s="2" customFormat="1" spans="1:12">
      <c r="A65" s="31">
        <v>60</v>
      </c>
      <c r="B65" s="100"/>
      <c r="C65" s="101"/>
      <c r="D65" s="102"/>
      <c r="E65" s="103"/>
      <c r="F65" s="102"/>
      <c r="G65" s="103"/>
      <c r="H65" s="102"/>
      <c r="I65" s="103"/>
      <c r="J65" s="102"/>
      <c r="K65" s="94">
        <f t="shared" si="1"/>
        <v>0</v>
      </c>
      <c r="L65" s="61"/>
    </row>
    <row r="66" s="2" customFormat="1" spans="1:12">
      <c r="A66" s="31">
        <v>61</v>
      </c>
      <c r="B66" s="100"/>
      <c r="C66" s="101"/>
      <c r="D66" s="102"/>
      <c r="E66" s="103"/>
      <c r="F66" s="102"/>
      <c r="G66" s="103"/>
      <c r="H66" s="102"/>
      <c r="I66" s="103"/>
      <c r="J66" s="102"/>
      <c r="K66" s="94">
        <f t="shared" si="1"/>
        <v>0</v>
      </c>
      <c r="L66" s="61"/>
    </row>
    <row r="67" s="2" customFormat="1" spans="1:12">
      <c r="A67" s="31">
        <v>62</v>
      </c>
      <c r="B67" s="100"/>
      <c r="C67" s="101"/>
      <c r="D67" s="102"/>
      <c r="E67" s="103"/>
      <c r="F67" s="102"/>
      <c r="G67" s="103"/>
      <c r="H67" s="102"/>
      <c r="I67" s="103"/>
      <c r="J67" s="102"/>
      <c r="K67" s="94">
        <f t="shared" si="1"/>
        <v>0</v>
      </c>
      <c r="L67" s="61"/>
    </row>
    <row r="68" s="2" customFormat="1" spans="1:12">
      <c r="A68" s="31">
        <v>63</v>
      </c>
      <c r="B68" s="100"/>
      <c r="C68" s="101"/>
      <c r="D68" s="102"/>
      <c r="E68" s="103"/>
      <c r="F68" s="102"/>
      <c r="G68" s="103"/>
      <c r="H68" s="102"/>
      <c r="I68" s="103"/>
      <c r="J68" s="102"/>
      <c r="K68" s="94">
        <f t="shared" si="1"/>
        <v>0</v>
      </c>
      <c r="L68" s="61"/>
    </row>
    <row r="69" s="2" customFormat="1" ht="15" spans="1:12">
      <c r="A69" s="31">
        <v>64</v>
      </c>
      <c r="B69" s="106"/>
      <c r="C69" s="101"/>
      <c r="D69" s="102"/>
      <c r="E69" s="103"/>
      <c r="F69" s="107"/>
      <c r="G69" s="59"/>
      <c r="H69" s="107"/>
      <c r="I69" s="103"/>
      <c r="J69" s="102"/>
      <c r="K69" s="94">
        <f t="shared" si="1"/>
        <v>0</v>
      </c>
      <c r="L69" s="61"/>
    </row>
    <row r="70" s="2" customFormat="1" spans="1:12">
      <c r="A70" s="65" t="s">
        <v>33</v>
      </c>
      <c r="B70" s="66"/>
      <c r="C70" s="67" t="s">
        <v>34</v>
      </c>
      <c r="D70" s="68">
        <f>COUNTIF(D6:D69,"&gt;=11.25")</f>
        <v>0</v>
      </c>
      <c r="E70" s="69">
        <f>COUNTIF(E6:E69,"&gt;=18.75")</f>
        <v>0</v>
      </c>
      <c r="F70" s="68">
        <f>COUNTIF(F6:F69,"&gt;=18.75")</f>
        <v>0</v>
      </c>
      <c r="G70" s="69">
        <f t="shared" ref="G70:I70" si="2">COUNTIF(G6:G69,"&gt;=7.5")</f>
        <v>0</v>
      </c>
      <c r="H70" s="68">
        <f t="shared" si="2"/>
        <v>0</v>
      </c>
      <c r="I70" s="69">
        <f t="shared" si="2"/>
        <v>0</v>
      </c>
      <c r="J70" s="68">
        <f>COUNTIF(J6:J69,"&gt;=3.75")</f>
        <v>0</v>
      </c>
      <c r="K70" s="69">
        <f>COUNTIF(K6:K69,"&gt;=75")</f>
        <v>0</v>
      </c>
      <c r="L70" s="82"/>
    </row>
    <row r="71" s="2" customFormat="1" spans="1:12">
      <c r="A71" s="70"/>
      <c r="B71" s="71"/>
      <c r="C71" s="72" t="s">
        <v>35</v>
      </c>
      <c r="D71" s="73">
        <f>COUNTIF(D6:D69,"&lt;11.25")</f>
        <v>0</v>
      </c>
      <c r="E71" s="74">
        <f>COUNTIF(E6:E69,"&lt;18.75")</f>
        <v>0</v>
      </c>
      <c r="F71" s="73">
        <f>COUNTIF(F6:F69,"&lt;18.75")</f>
        <v>0</v>
      </c>
      <c r="G71" s="74">
        <f t="shared" ref="G71:I71" si="3">COUNTIF(G6:G69,"&lt;7.5")</f>
        <v>0</v>
      </c>
      <c r="H71" s="73">
        <f t="shared" si="3"/>
        <v>0</v>
      </c>
      <c r="I71" s="74">
        <f t="shared" si="3"/>
        <v>0</v>
      </c>
      <c r="J71" s="73">
        <f>COUNTIF(J6:J69,"&lt;3.75")</f>
        <v>0</v>
      </c>
      <c r="K71" s="74">
        <f>COUNTIF(K6:K69,"&lt;75")</f>
        <v>64</v>
      </c>
      <c r="L71" s="84"/>
    </row>
    <row r="72" s="2" customFormat="1" ht="15" spans="1:12">
      <c r="A72" s="75"/>
      <c r="B72" s="76"/>
      <c r="C72" s="77" t="s">
        <v>36</v>
      </c>
      <c r="D72" s="78" t="e">
        <f t="shared" ref="D72:K72" si="4">D70/(D71+D70)</f>
        <v>#DIV/0!</v>
      </c>
      <c r="E72" s="79" t="e">
        <f t="shared" si="4"/>
        <v>#DIV/0!</v>
      </c>
      <c r="F72" s="78" t="e">
        <f t="shared" si="4"/>
        <v>#DIV/0!</v>
      </c>
      <c r="G72" s="79" t="e">
        <f t="shared" si="4"/>
        <v>#DIV/0!</v>
      </c>
      <c r="H72" s="78" t="e">
        <f t="shared" si="4"/>
        <v>#DIV/0!</v>
      </c>
      <c r="I72" s="79" t="e">
        <f t="shared" si="4"/>
        <v>#DIV/0!</v>
      </c>
      <c r="J72" s="78" t="e">
        <f t="shared" si="4"/>
        <v>#DIV/0!</v>
      </c>
      <c r="K72" s="79">
        <f t="shared" si="4"/>
        <v>0</v>
      </c>
      <c r="L72" s="87"/>
    </row>
  </sheetData>
  <mergeCells count="7">
    <mergeCell ref="A1:L1"/>
    <mergeCell ref="A2:L2"/>
    <mergeCell ref="C3:C4"/>
    <mergeCell ref="K3:K4"/>
    <mergeCell ref="L3:L4"/>
    <mergeCell ref="A3:B4"/>
    <mergeCell ref="A70:B7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zoomScale="80" zoomScaleNormal="80" topLeftCell="A7" workbookViewId="0">
      <selection activeCell="A1" sqref="A1:L1"/>
    </sheetView>
  </sheetViews>
  <sheetFormatPr defaultColWidth="9" defaultRowHeight="14.25"/>
  <cols>
    <col min="1" max="1" width="3.81666666666667" style="3" customWidth="1"/>
    <col min="2" max="2" width="18.8166666666667" style="1" customWidth="1"/>
    <col min="3" max="10" width="16.275" style="1" customWidth="1"/>
    <col min="11" max="11" width="6.35833333333333" style="1" customWidth="1"/>
    <col min="12" max="12" width="29.9083333333333" style="1" customWidth="1"/>
    <col min="13" max="16384" width="9" style="1"/>
  </cols>
  <sheetData>
    <row r="1" ht="25" customHeight="1" spans="1:12">
      <c r="A1" s="4" t="s">
        <v>39</v>
      </c>
      <c r="B1" s="5"/>
      <c r="C1" s="5"/>
      <c r="D1" s="5"/>
      <c r="E1" s="5"/>
      <c r="F1" s="5"/>
      <c r="G1" s="5"/>
      <c r="H1" s="5"/>
      <c r="I1" s="5"/>
      <c r="J1" s="5"/>
      <c r="K1" s="5"/>
      <c r="L1" s="41"/>
    </row>
    <row r="2" s="1" customFormat="1" ht="28" customHeight="1" spans="1:12">
      <c r="A2" s="6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41"/>
    </row>
    <row r="3" s="2" customFormat="1" ht="15" spans="1:12">
      <c r="A3" s="7" t="s">
        <v>20</v>
      </c>
      <c r="B3" s="8"/>
      <c r="C3" s="9" t="s">
        <v>21</v>
      </c>
      <c r="D3" s="11">
        <v>1</v>
      </c>
      <c r="E3" s="88">
        <v>2</v>
      </c>
      <c r="F3" s="12">
        <v>3</v>
      </c>
      <c r="G3" s="88">
        <v>4</v>
      </c>
      <c r="H3" s="12">
        <v>5</v>
      </c>
      <c r="I3" s="88">
        <v>6</v>
      </c>
      <c r="J3" s="104">
        <v>7</v>
      </c>
      <c r="K3" s="52" t="s">
        <v>22</v>
      </c>
      <c r="L3" s="45" t="s">
        <v>23</v>
      </c>
    </row>
    <row r="4" s="2" customFormat="1" ht="55" customHeight="1" spans="1:12">
      <c r="A4" s="19"/>
      <c r="B4" s="20"/>
      <c r="C4" s="21"/>
      <c r="D4" s="89" t="s">
        <v>24</v>
      </c>
      <c r="E4" s="90" t="s">
        <v>25</v>
      </c>
      <c r="F4" s="89" t="s">
        <v>26</v>
      </c>
      <c r="G4" s="90" t="s">
        <v>27</v>
      </c>
      <c r="H4" s="89" t="s">
        <v>28</v>
      </c>
      <c r="I4" s="90" t="s">
        <v>29</v>
      </c>
      <c r="J4" s="89" t="s">
        <v>30</v>
      </c>
      <c r="K4" s="105"/>
      <c r="L4" s="50"/>
    </row>
    <row r="5" s="2" customFormat="1" spans="1:12">
      <c r="A5" s="24" t="s">
        <v>31</v>
      </c>
      <c r="B5" s="25" t="s">
        <v>32</v>
      </c>
      <c r="C5" s="26" t="s">
        <v>14</v>
      </c>
      <c r="D5" s="27">
        <v>0.15</v>
      </c>
      <c r="E5" s="29">
        <v>0.25</v>
      </c>
      <c r="F5" s="27">
        <v>0.25</v>
      </c>
      <c r="G5" s="29">
        <v>0.1</v>
      </c>
      <c r="H5" s="27">
        <v>0.1</v>
      </c>
      <c r="I5" s="29">
        <v>0.1</v>
      </c>
      <c r="J5" s="27">
        <v>0.05</v>
      </c>
      <c r="K5" s="47">
        <v>100</v>
      </c>
      <c r="L5" s="54"/>
    </row>
    <row r="6" s="2" customFormat="1" spans="1:12">
      <c r="A6" s="31">
        <v>1</v>
      </c>
      <c r="B6" s="91"/>
      <c r="C6" s="92"/>
      <c r="D6" s="93"/>
      <c r="E6" s="94"/>
      <c r="F6" s="93"/>
      <c r="G6" s="95"/>
      <c r="H6" s="93"/>
      <c r="I6" s="95"/>
      <c r="J6" s="96"/>
      <c r="K6" s="94">
        <f>SUM(D6:J6)</f>
        <v>0</v>
      </c>
      <c r="L6" s="57"/>
    </row>
    <row r="7" s="2" customFormat="1" spans="1:12">
      <c r="A7" s="31">
        <v>2</v>
      </c>
      <c r="B7" s="91"/>
      <c r="C7" s="92"/>
      <c r="D7" s="96"/>
      <c r="E7" s="94"/>
      <c r="F7" s="96"/>
      <c r="G7" s="95"/>
      <c r="H7" s="96"/>
      <c r="I7" s="95"/>
      <c r="J7" s="96"/>
      <c r="K7" s="94">
        <f t="shared" ref="K7:K38" si="0">SUM(D7:J7)</f>
        <v>0</v>
      </c>
      <c r="L7" s="57"/>
    </row>
    <row r="8" s="2" customFormat="1" spans="1:12">
      <c r="A8" s="31">
        <v>3</v>
      </c>
      <c r="B8" s="97"/>
      <c r="C8" s="98"/>
      <c r="D8" s="96"/>
      <c r="E8" s="94"/>
      <c r="F8" s="96"/>
      <c r="G8" s="94"/>
      <c r="H8" s="96"/>
      <c r="I8" s="94"/>
      <c r="J8" s="96"/>
      <c r="K8" s="94">
        <f t="shared" si="0"/>
        <v>0</v>
      </c>
      <c r="L8" s="57"/>
    </row>
    <row r="9" s="2" customFormat="1" spans="1:12">
      <c r="A9" s="31">
        <v>4</v>
      </c>
      <c r="B9" s="91"/>
      <c r="C9" s="98"/>
      <c r="D9" s="93"/>
      <c r="E9" s="95"/>
      <c r="F9" s="96"/>
      <c r="G9" s="94"/>
      <c r="H9" s="93"/>
      <c r="I9" s="95"/>
      <c r="J9" s="93"/>
      <c r="K9" s="94">
        <f t="shared" si="0"/>
        <v>0</v>
      </c>
      <c r="L9" s="57"/>
    </row>
    <row r="10" s="2" customFormat="1" spans="1:12">
      <c r="A10" s="31">
        <v>5</v>
      </c>
      <c r="B10" s="91"/>
      <c r="C10" s="98"/>
      <c r="D10" s="93"/>
      <c r="E10" s="94"/>
      <c r="F10" s="96"/>
      <c r="G10" s="95"/>
      <c r="H10" s="96"/>
      <c r="I10" s="95"/>
      <c r="J10" s="96"/>
      <c r="K10" s="94">
        <f t="shared" si="0"/>
        <v>0</v>
      </c>
      <c r="L10" s="57"/>
    </row>
    <row r="11" s="2" customFormat="1" spans="1:12">
      <c r="A11" s="31">
        <v>6</v>
      </c>
      <c r="B11" s="97"/>
      <c r="C11" s="98"/>
      <c r="D11" s="93"/>
      <c r="E11" s="94"/>
      <c r="F11" s="93"/>
      <c r="G11" s="95"/>
      <c r="H11" s="93"/>
      <c r="I11" s="95"/>
      <c r="J11" s="96"/>
      <c r="K11" s="94">
        <f t="shared" si="0"/>
        <v>0</v>
      </c>
      <c r="L11" s="57"/>
    </row>
    <row r="12" s="2" customFormat="1" spans="1:12">
      <c r="A12" s="31">
        <v>7</v>
      </c>
      <c r="B12" s="91"/>
      <c r="C12" s="98"/>
      <c r="D12" s="93"/>
      <c r="E12" s="94"/>
      <c r="F12" s="93"/>
      <c r="G12" s="95"/>
      <c r="H12" s="93"/>
      <c r="I12" s="95"/>
      <c r="J12" s="96"/>
      <c r="K12" s="94">
        <f t="shared" si="0"/>
        <v>0</v>
      </c>
      <c r="L12" s="57"/>
    </row>
    <row r="13" s="2" customFormat="1" spans="1:12">
      <c r="A13" s="31">
        <v>8</v>
      </c>
      <c r="B13" s="91"/>
      <c r="C13" s="98"/>
      <c r="D13" s="93"/>
      <c r="E13" s="95"/>
      <c r="F13" s="93"/>
      <c r="G13" s="95"/>
      <c r="H13" s="93"/>
      <c r="I13" s="95"/>
      <c r="J13" s="93"/>
      <c r="K13" s="94">
        <f t="shared" si="0"/>
        <v>0</v>
      </c>
      <c r="L13" s="60"/>
    </row>
    <row r="14" s="2" customFormat="1" spans="1:12">
      <c r="A14" s="31">
        <v>9</v>
      </c>
      <c r="B14" s="97"/>
      <c r="C14" s="99"/>
      <c r="D14" s="93"/>
      <c r="E14" s="94"/>
      <c r="F14" s="96"/>
      <c r="G14" s="94"/>
      <c r="H14" s="96"/>
      <c r="I14" s="94"/>
      <c r="J14" s="96"/>
      <c r="K14" s="94">
        <f t="shared" si="0"/>
        <v>0</v>
      </c>
      <c r="L14" s="57"/>
    </row>
    <row r="15" s="2" customFormat="1" spans="1:12">
      <c r="A15" s="31">
        <v>10</v>
      </c>
      <c r="B15" s="91"/>
      <c r="C15" s="99"/>
      <c r="D15" s="93"/>
      <c r="E15" s="95"/>
      <c r="F15" s="93"/>
      <c r="G15" s="95"/>
      <c r="H15" s="93"/>
      <c r="I15" s="95"/>
      <c r="J15" s="93"/>
      <c r="K15" s="94">
        <f t="shared" si="0"/>
        <v>0</v>
      </c>
      <c r="L15" s="60"/>
    </row>
    <row r="16" s="2" customFormat="1" spans="1:12">
      <c r="A16" s="31">
        <v>11</v>
      </c>
      <c r="B16" s="91"/>
      <c r="C16" s="99"/>
      <c r="D16" s="93"/>
      <c r="E16" s="95"/>
      <c r="F16" s="93"/>
      <c r="G16" s="95"/>
      <c r="H16" s="93"/>
      <c r="I16" s="95"/>
      <c r="J16" s="93"/>
      <c r="K16" s="94">
        <f t="shared" si="0"/>
        <v>0</v>
      </c>
      <c r="L16" s="60"/>
    </row>
    <row r="17" s="2" customFormat="1" spans="1:12">
      <c r="A17" s="31">
        <v>12</v>
      </c>
      <c r="B17" s="97"/>
      <c r="C17" s="99"/>
      <c r="D17" s="93"/>
      <c r="E17" s="95"/>
      <c r="F17" s="93"/>
      <c r="G17" s="95"/>
      <c r="H17" s="93"/>
      <c r="I17" s="95"/>
      <c r="J17" s="93"/>
      <c r="K17" s="94">
        <f t="shared" si="0"/>
        <v>0</v>
      </c>
      <c r="L17" s="57"/>
    </row>
    <row r="18" s="2" customFormat="1" spans="1:12">
      <c r="A18" s="31">
        <v>13</v>
      </c>
      <c r="B18" s="91"/>
      <c r="C18" s="99"/>
      <c r="D18" s="93"/>
      <c r="E18" s="95"/>
      <c r="F18" s="93"/>
      <c r="G18" s="95"/>
      <c r="H18" s="93"/>
      <c r="I18" s="95"/>
      <c r="J18" s="93"/>
      <c r="K18" s="94">
        <f t="shared" si="0"/>
        <v>0</v>
      </c>
      <c r="L18" s="60"/>
    </row>
    <row r="19" s="2" customFormat="1" spans="1:12">
      <c r="A19" s="31">
        <v>14</v>
      </c>
      <c r="B19" s="91"/>
      <c r="C19" s="99"/>
      <c r="D19" s="93"/>
      <c r="E19" s="95"/>
      <c r="F19" s="93"/>
      <c r="G19" s="95"/>
      <c r="H19" s="93"/>
      <c r="I19" s="95"/>
      <c r="J19" s="93"/>
      <c r="K19" s="94">
        <f t="shared" si="0"/>
        <v>0</v>
      </c>
      <c r="L19" s="60"/>
    </row>
    <row r="20" s="2" customFormat="1" spans="1:12">
      <c r="A20" s="31">
        <v>15</v>
      </c>
      <c r="B20" s="97"/>
      <c r="C20" s="99"/>
      <c r="D20" s="93"/>
      <c r="E20" s="95"/>
      <c r="F20" s="93"/>
      <c r="G20" s="95"/>
      <c r="H20" s="93"/>
      <c r="I20" s="95"/>
      <c r="J20" s="93"/>
      <c r="K20" s="94">
        <f t="shared" si="0"/>
        <v>0</v>
      </c>
      <c r="L20" s="57"/>
    </row>
    <row r="21" s="2" customFormat="1" spans="1:12">
      <c r="A21" s="31">
        <v>16</v>
      </c>
      <c r="B21" s="100"/>
      <c r="C21" s="101"/>
      <c r="D21" s="102"/>
      <c r="E21" s="103"/>
      <c r="F21" s="102"/>
      <c r="G21" s="103"/>
      <c r="H21" s="102"/>
      <c r="I21" s="103"/>
      <c r="J21" s="102"/>
      <c r="K21" s="94">
        <f t="shared" si="0"/>
        <v>0</v>
      </c>
      <c r="L21" s="61"/>
    </row>
    <row r="22" s="2" customFormat="1" spans="1:12">
      <c r="A22" s="31">
        <v>17</v>
      </c>
      <c r="B22" s="100"/>
      <c r="C22" s="101"/>
      <c r="D22" s="102"/>
      <c r="E22" s="103"/>
      <c r="F22" s="102"/>
      <c r="G22" s="103"/>
      <c r="H22" s="102"/>
      <c r="I22" s="103"/>
      <c r="J22" s="102"/>
      <c r="K22" s="94">
        <f t="shared" si="0"/>
        <v>0</v>
      </c>
      <c r="L22" s="61"/>
    </row>
    <row r="23" s="2" customFormat="1" spans="1:12">
      <c r="A23" s="31">
        <v>18</v>
      </c>
      <c r="B23" s="100"/>
      <c r="C23" s="101"/>
      <c r="D23" s="102"/>
      <c r="E23" s="103"/>
      <c r="F23" s="102"/>
      <c r="G23" s="103"/>
      <c r="H23" s="102"/>
      <c r="I23" s="103"/>
      <c r="J23" s="102"/>
      <c r="K23" s="94">
        <f t="shared" si="0"/>
        <v>0</v>
      </c>
      <c r="L23" s="61"/>
    </row>
    <row r="24" s="2" customFormat="1" spans="1:12">
      <c r="A24" s="31">
        <v>19</v>
      </c>
      <c r="B24" s="100"/>
      <c r="C24" s="101"/>
      <c r="D24" s="102"/>
      <c r="E24" s="103"/>
      <c r="F24" s="102"/>
      <c r="G24" s="103"/>
      <c r="H24" s="102"/>
      <c r="I24" s="103"/>
      <c r="J24" s="102"/>
      <c r="K24" s="94">
        <f t="shared" si="0"/>
        <v>0</v>
      </c>
      <c r="L24" s="61"/>
    </row>
    <row r="25" s="2" customFormat="1" spans="1:12">
      <c r="A25" s="31">
        <v>20</v>
      </c>
      <c r="B25" s="100"/>
      <c r="C25" s="101"/>
      <c r="D25" s="102"/>
      <c r="E25" s="103"/>
      <c r="F25" s="102"/>
      <c r="G25" s="103"/>
      <c r="H25" s="102"/>
      <c r="I25" s="103"/>
      <c r="J25" s="102"/>
      <c r="K25" s="94">
        <f t="shared" si="0"/>
        <v>0</v>
      </c>
      <c r="L25" s="61"/>
    </row>
    <row r="26" s="2" customFormat="1" spans="1:12">
      <c r="A26" s="31">
        <v>21</v>
      </c>
      <c r="B26" s="100"/>
      <c r="C26" s="101"/>
      <c r="D26" s="102"/>
      <c r="E26" s="103"/>
      <c r="F26" s="102"/>
      <c r="G26" s="103"/>
      <c r="H26" s="102"/>
      <c r="I26" s="103"/>
      <c r="J26" s="102"/>
      <c r="K26" s="94">
        <f t="shared" si="0"/>
        <v>0</v>
      </c>
      <c r="L26" s="61"/>
    </row>
    <row r="27" s="2" customFormat="1" spans="1:12">
      <c r="A27" s="31">
        <v>22</v>
      </c>
      <c r="B27" s="100"/>
      <c r="C27" s="101"/>
      <c r="D27" s="102"/>
      <c r="E27" s="103"/>
      <c r="F27" s="102"/>
      <c r="G27" s="103"/>
      <c r="H27" s="102"/>
      <c r="I27" s="103"/>
      <c r="J27" s="102"/>
      <c r="K27" s="94">
        <f t="shared" si="0"/>
        <v>0</v>
      </c>
      <c r="L27" s="61"/>
    </row>
    <row r="28" s="2" customFormat="1" spans="1:12">
      <c r="A28" s="31">
        <v>23</v>
      </c>
      <c r="B28" s="100"/>
      <c r="C28" s="101"/>
      <c r="D28" s="102"/>
      <c r="E28" s="103"/>
      <c r="F28" s="102"/>
      <c r="G28" s="103"/>
      <c r="H28" s="102"/>
      <c r="I28" s="103"/>
      <c r="J28" s="102"/>
      <c r="K28" s="94">
        <f t="shared" si="0"/>
        <v>0</v>
      </c>
      <c r="L28" s="61"/>
    </row>
    <row r="29" s="2" customFormat="1" spans="1:12">
      <c r="A29" s="31">
        <v>24</v>
      </c>
      <c r="B29" s="100"/>
      <c r="C29" s="101"/>
      <c r="D29" s="102"/>
      <c r="E29" s="103"/>
      <c r="F29" s="102"/>
      <c r="G29" s="103"/>
      <c r="H29" s="102"/>
      <c r="I29" s="103"/>
      <c r="J29" s="102"/>
      <c r="K29" s="94">
        <f t="shared" si="0"/>
        <v>0</v>
      </c>
      <c r="L29" s="61"/>
    </row>
    <row r="30" s="2" customFormat="1" spans="1:12">
      <c r="A30" s="31">
        <v>25</v>
      </c>
      <c r="B30" s="100"/>
      <c r="C30" s="101"/>
      <c r="D30" s="102"/>
      <c r="E30" s="103"/>
      <c r="F30" s="102"/>
      <c r="G30" s="103"/>
      <c r="H30" s="102"/>
      <c r="I30" s="103"/>
      <c r="J30" s="102"/>
      <c r="K30" s="94">
        <f t="shared" si="0"/>
        <v>0</v>
      </c>
      <c r="L30" s="61"/>
    </row>
    <row r="31" s="2" customFormat="1" spans="1:12">
      <c r="A31" s="31">
        <v>26</v>
      </c>
      <c r="B31" s="100"/>
      <c r="C31" s="101"/>
      <c r="D31" s="102"/>
      <c r="E31" s="103"/>
      <c r="F31" s="102"/>
      <c r="G31" s="103"/>
      <c r="H31" s="102"/>
      <c r="I31" s="103"/>
      <c r="J31" s="102"/>
      <c r="K31" s="94">
        <f t="shared" si="0"/>
        <v>0</v>
      </c>
      <c r="L31" s="61"/>
    </row>
    <row r="32" s="2" customFormat="1" spans="1:12">
      <c r="A32" s="31">
        <v>27</v>
      </c>
      <c r="B32" s="100"/>
      <c r="C32" s="101"/>
      <c r="D32" s="102"/>
      <c r="E32" s="103"/>
      <c r="F32" s="102"/>
      <c r="G32" s="103"/>
      <c r="H32" s="102"/>
      <c r="I32" s="103"/>
      <c r="J32" s="102"/>
      <c r="K32" s="94">
        <f t="shared" si="0"/>
        <v>0</v>
      </c>
      <c r="L32" s="61"/>
    </row>
    <row r="33" s="2" customFormat="1" spans="1:12">
      <c r="A33" s="31">
        <v>28</v>
      </c>
      <c r="B33" s="100"/>
      <c r="C33" s="101"/>
      <c r="D33" s="102"/>
      <c r="E33" s="103"/>
      <c r="F33" s="102"/>
      <c r="G33" s="103"/>
      <c r="H33" s="102"/>
      <c r="I33" s="103"/>
      <c r="J33" s="102"/>
      <c r="K33" s="94">
        <f t="shared" si="0"/>
        <v>0</v>
      </c>
      <c r="L33" s="61"/>
    </row>
    <row r="34" s="2" customFormat="1" spans="1:12">
      <c r="A34" s="31">
        <v>29</v>
      </c>
      <c r="B34" s="100"/>
      <c r="C34" s="101"/>
      <c r="D34" s="102"/>
      <c r="E34" s="103"/>
      <c r="F34" s="102"/>
      <c r="G34" s="103"/>
      <c r="H34" s="102"/>
      <c r="I34" s="103"/>
      <c r="J34" s="102"/>
      <c r="K34" s="94">
        <f t="shared" si="0"/>
        <v>0</v>
      </c>
      <c r="L34" s="61"/>
    </row>
    <row r="35" s="2" customFormat="1" spans="1:12">
      <c r="A35" s="31">
        <v>30</v>
      </c>
      <c r="B35" s="100"/>
      <c r="C35" s="101"/>
      <c r="D35" s="102"/>
      <c r="E35" s="103"/>
      <c r="F35" s="102"/>
      <c r="G35" s="103"/>
      <c r="H35" s="102"/>
      <c r="I35" s="103"/>
      <c r="J35" s="102"/>
      <c r="K35" s="94">
        <f t="shared" si="0"/>
        <v>0</v>
      </c>
      <c r="L35" s="61"/>
    </row>
    <row r="36" s="2" customFormat="1" spans="1:12">
      <c r="A36" s="31">
        <v>31</v>
      </c>
      <c r="B36" s="100"/>
      <c r="C36" s="101"/>
      <c r="D36" s="102"/>
      <c r="E36" s="103"/>
      <c r="F36" s="102"/>
      <c r="G36" s="103"/>
      <c r="H36" s="102"/>
      <c r="I36" s="103"/>
      <c r="J36" s="102"/>
      <c r="K36" s="94">
        <f t="shared" si="0"/>
        <v>0</v>
      </c>
      <c r="L36" s="61"/>
    </row>
    <row r="37" s="2" customFormat="1" spans="1:12">
      <c r="A37" s="31">
        <v>32</v>
      </c>
      <c r="B37" s="100"/>
      <c r="C37" s="101"/>
      <c r="D37" s="102"/>
      <c r="E37" s="103"/>
      <c r="F37" s="102"/>
      <c r="G37" s="103"/>
      <c r="H37" s="102"/>
      <c r="I37" s="103"/>
      <c r="J37" s="102"/>
      <c r="K37" s="94">
        <f t="shared" si="0"/>
        <v>0</v>
      </c>
      <c r="L37" s="61"/>
    </row>
    <row r="38" s="2" customFormat="1" spans="1:12">
      <c r="A38" s="31">
        <v>33</v>
      </c>
      <c r="B38" s="100"/>
      <c r="C38" s="101"/>
      <c r="D38" s="102"/>
      <c r="E38" s="103"/>
      <c r="F38" s="102"/>
      <c r="G38" s="103"/>
      <c r="H38" s="102"/>
      <c r="I38" s="103"/>
      <c r="J38" s="102"/>
      <c r="K38" s="94">
        <f t="shared" si="0"/>
        <v>0</v>
      </c>
      <c r="L38" s="61"/>
    </row>
    <row r="39" s="2" customFormat="1" spans="1:12">
      <c r="A39" s="31">
        <v>34</v>
      </c>
      <c r="B39" s="100"/>
      <c r="C39" s="101"/>
      <c r="D39" s="102"/>
      <c r="E39" s="103"/>
      <c r="F39" s="102"/>
      <c r="G39" s="103"/>
      <c r="H39" s="102"/>
      <c r="I39" s="103"/>
      <c r="J39" s="102"/>
      <c r="K39" s="94">
        <f t="shared" ref="K39:K69" si="1">SUM(D39:J39)</f>
        <v>0</v>
      </c>
      <c r="L39" s="61"/>
    </row>
    <row r="40" s="2" customFormat="1" spans="1:12">
      <c r="A40" s="31">
        <v>35</v>
      </c>
      <c r="B40" s="100"/>
      <c r="C40" s="101"/>
      <c r="D40" s="102"/>
      <c r="E40" s="103"/>
      <c r="F40" s="102"/>
      <c r="G40" s="103"/>
      <c r="H40" s="102"/>
      <c r="I40" s="103"/>
      <c r="J40" s="102"/>
      <c r="K40" s="94">
        <f t="shared" si="1"/>
        <v>0</v>
      </c>
      <c r="L40" s="61"/>
    </row>
    <row r="41" s="2" customFormat="1" spans="1:12">
      <c r="A41" s="31">
        <v>36</v>
      </c>
      <c r="B41" s="100"/>
      <c r="C41" s="101"/>
      <c r="D41" s="102"/>
      <c r="E41" s="103"/>
      <c r="F41" s="102"/>
      <c r="G41" s="103"/>
      <c r="H41" s="102"/>
      <c r="I41" s="103"/>
      <c r="J41" s="102"/>
      <c r="K41" s="94">
        <f t="shared" si="1"/>
        <v>0</v>
      </c>
      <c r="L41" s="61"/>
    </row>
    <row r="42" s="2" customFormat="1" spans="1:12">
      <c r="A42" s="31">
        <v>37</v>
      </c>
      <c r="B42" s="100"/>
      <c r="C42" s="101"/>
      <c r="D42" s="102"/>
      <c r="E42" s="103"/>
      <c r="F42" s="102"/>
      <c r="G42" s="103"/>
      <c r="H42" s="102"/>
      <c r="I42" s="103"/>
      <c r="J42" s="102"/>
      <c r="K42" s="94">
        <f t="shared" si="1"/>
        <v>0</v>
      </c>
      <c r="L42" s="61"/>
    </row>
    <row r="43" s="2" customFormat="1" spans="1:12">
      <c r="A43" s="31">
        <v>38</v>
      </c>
      <c r="B43" s="100"/>
      <c r="C43" s="101"/>
      <c r="D43" s="102"/>
      <c r="E43" s="103"/>
      <c r="F43" s="102"/>
      <c r="G43" s="103"/>
      <c r="H43" s="102"/>
      <c r="I43" s="103"/>
      <c r="J43" s="102"/>
      <c r="K43" s="94">
        <f t="shared" si="1"/>
        <v>0</v>
      </c>
      <c r="L43" s="61"/>
    </row>
    <row r="44" s="2" customFormat="1" spans="1:12">
      <c r="A44" s="31">
        <v>39</v>
      </c>
      <c r="B44" s="100"/>
      <c r="C44" s="101"/>
      <c r="D44" s="102"/>
      <c r="E44" s="103"/>
      <c r="F44" s="102"/>
      <c r="G44" s="103"/>
      <c r="H44" s="102"/>
      <c r="I44" s="103"/>
      <c r="J44" s="102"/>
      <c r="K44" s="94">
        <f t="shared" si="1"/>
        <v>0</v>
      </c>
      <c r="L44" s="61"/>
    </row>
    <row r="45" s="2" customFormat="1" spans="1:12">
      <c r="A45" s="31">
        <v>40</v>
      </c>
      <c r="B45" s="100"/>
      <c r="C45" s="101"/>
      <c r="D45" s="102"/>
      <c r="E45" s="103"/>
      <c r="F45" s="102"/>
      <c r="G45" s="103"/>
      <c r="H45" s="102"/>
      <c r="I45" s="103"/>
      <c r="J45" s="102"/>
      <c r="K45" s="94">
        <f t="shared" si="1"/>
        <v>0</v>
      </c>
      <c r="L45" s="61"/>
    </row>
    <row r="46" s="2" customFormat="1" spans="1:12">
      <c r="A46" s="31">
        <v>41</v>
      </c>
      <c r="B46" s="100"/>
      <c r="C46" s="101"/>
      <c r="D46" s="102"/>
      <c r="E46" s="103"/>
      <c r="F46" s="102"/>
      <c r="G46" s="103"/>
      <c r="H46" s="102"/>
      <c r="I46" s="103"/>
      <c r="J46" s="102"/>
      <c r="K46" s="94">
        <f t="shared" si="1"/>
        <v>0</v>
      </c>
      <c r="L46" s="61"/>
    </row>
    <row r="47" s="2" customFormat="1" spans="1:12">
      <c r="A47" s="31">
        <v>42</v>
      </c>
      <c r="B47" s="100"/>
      <c r="C47" s="101"/>
      <c r="D47" s="102"/>
      <c r="E47" s="103"/>
      <c r="F47" s="102"/>
      <c r="G47" s="103"/>
      <c r="H47" s="102"/>
      <c r="I47" s="103"/>
      <c r="J47" s="102"/>
      <c r="K47" s="94">
        <f t="shared" si="1"/>
        <v>0</v>
      </c>
      <c r="L47" s="61"/>
    </row>
    <row r="48" s="2" customFormat="1" spans="1:12">
      <c r="A48" s="31">
        <v>43</v>
      </c>
      <c r="B48" s="100"/>
      <c r="C48" s="101"/>
      <c r="D48" s="102"/>
      <c r="E48" s="103"/>
      <c r="F48" s="102"/>
      <c r="G48" s="103"/>
      <c r="H48" s="102"/>
      <c r="I48" s="103"/>
      <c r="J48" s="102"/>
      <c r="K48" s="94">
        <f t="shared" si="1"/>
        <v>0</v>
      </c>
      <c r="L48" s="61"/>
    </row>
    <row r="49" s="2" customFormat="1" spans="1:12">
      <c r="A49" s="31">
        <v>44</v>
      </c>
      <c r="B49" s="100"/>
      <c r="C49" s="101"/>
      <c r="D49" s="102"/>
      <c r="E49" s="103"/>
      <c r="F49" s="102"/>
      <c r="G49" s="103"/>
      <c r="H49" s="102"/>
      <c r="I49" s="103"/>
      <c r="J49" s="102"/>
      <c r="K49" s="94">
        <f t="shared" si="1"/>
        <v>0</v>
      </c>
      <c r="L49" s="61"/>
    </row>
    <row r="50" s="2" customFormat="1" spans="1:12">
      <c r="A50" s="31">
        <v>45</v>
      </c>
      <c r="B50" s="100"/>
      <c r="C50" s="101"/>
      <c r="D50" s="102"/>
      <c r="E50" s="103"/>
      <c r="F50" s="102"/>
      <c r="G50" s="103"/>
      <c r="H50" s="102"/>
      <c r="I50" s="103"/>
      <c r="J50" s="102"/>
      <c r="K50" s="94">
        <f t="shared" si="1"/>
        <v>0</v>
      </c>
      <c r="L50" s="61"/>
    </row>
    <row r="51" s="2" customFormat="1" spans="1:12">
      <c r="A51" s="31">
        <v>46</v>
      </c>
      <c r="B51" s="100"/>
      <c r="C51" s="101"/>
      <c r="D51" s="102"/>
      <c r="E51" s="103"/>
      <c r="F51" s="102"/>
      <c r="G51" s="103"/>
      <c r="H51" s="102"/>
      <c r="I51" s="103"/>
      <c r="J51" s="102"/>
      <c r="K51" s="94">
        <f t="shared" si="1"/>
        <v>0</v>
      </c>
      <c r="L51" s="61"/>
    </row>
    <row r="52" s="2" customFormat="1" spans="1:12">
      <c r="A52" s="31">
        <v>47</v>
      </c>
      <c r="B52" s="100"/>
      <c r="C52" s="101"/>
      <c r="D52" s="102"/>
      <c r="E52" s="103"/>
      <c r="F52" s="102"/>
      <c r="G52" s="103"/>
      <c r="H52" s="102"/>
      <c r="I52" s="103"/>
      <c r="J52" s="102"/>
      <c r="K52" s="94">
        <f t="shared" si="1"/>
        <v>0</v>
      </c>
      <c r="L52" s="61"/>
    </row>
    <row r="53" s="2" customFormat="1" spans="1:12">
      <c r="A53" s="31">
        <v>48</v>
      </c>
      <c r="B53" s="100"/>
      <c r="C53" s="101"/>
      <c r="D53" s="102"/>
      <c r="E53" s="103"/>
      <c r="F53" s="102"/>
      <c r="G53" s="103"/>
      <c r="H53" s="102"/>
      <c r="I53" s="103"/>
      <c r="J53" s="102"/>
      <c r="K53" s="94">
        <f t="shared" si="1"/>
        <v>0</v>
      </c>
      <c r="L53" s="61"/>
    </row>
    <row r="54" s="2" customFormat="1" spans="1:12">
      <c r="A54" s="31">
        <v>49</v>
      </c>
      <c r="B54" s="100"/>
      <c r="C54" s="101"/>
      <c r="D54" s="102"/>
      <c r="E54" s="103"/>
      <c r="F54" s="102"/>
      <c r="G54" s="103"/>
      <c r="H54" s="102"/>
      <c r="I54" s="103"/>
      <c r="J54" s="102"/>
      <c r="K54" s="94">
        <f t="shared" si="1"/>
        <v>0</v>
      </c>
      <c r="L54" s="61"/>
    </row>
    <row r="55" s="2" customFormat="1" spans="1:12">
      <c r="A55" s="31">
        <v>50</v>
      </c>
      <c r="B55" s="100"/>
      <c r="C55" s="101"/>
      <c r="D55" s="102"/>
      <c r="E55" s="103"/>
      <c r="F55" s="102"/>
      <c r="G55" s="103"/>
      <c r="H55" s="102"/>
      <c r="I55" s="103"/>
      <c r="J55" s="102"/>
      <c r="K55" s="94">
        <f t="shared" si="1"/>
        <v>0</v>
      </c>
      <c r="L55" s="61"/>
    </row>
    <row r="56" s="2" customFormat="1" spans="1:12">
      <c r="A56" s="31">
        <v>51</v>
      </c>
      <c r="B56" s="100"/>
      <c r="C56" s="101"/>
      <c r="D56" s="102"/>
      <c r="E56" s="103"/>
      <c r="F56" s="102"/>
      <c r="G56" s="103"/>
      <c r="H56" s="102"/>
      <c r="I56" s="103"/>
      <c r="J56" s="102"/>
      <c r="K56" s="94">
        <f t="shared" si="1"/>
        <v>0</v>
      </c>
      <c r="L56" s="61"/>
    </row>
    <row r="57" s="2" customFormat="1" spans="1:12">
      <c r="A57" s="31">
        <v>52</v>
      </c>
      <c r="B57" s="100"/>
      <c r="C57" s="101"/>
      <c r="D57" s="102"/>
      <c r="E57" s="103"/>
      <c r="F57" s="102"/>
      <c r="G57" s="103"/>
      <c r="H57" s="102"/>
      <c r="I57" s="103"/>
      <c r="J57" s="102"/>
      <c r="K57" s="94">
        <f t="shared" si="1"/>
        <v>0</v>
      </c>
      <c r="L57" s="61"/>
    </row>
    <row r="58" s="2" customFormat="1" spans="1:12">
      <c r="A58" s="31">
        <v>53</v>
      </c>
      <c r="B58" s="100"/>
      <c r="C58" s="101"/>
      <c r="D58" s="102"/>
      <c r="E58" s="103"/>
      <c r="F58" s="102"/>
      <c r="G58" s="103"/>
      <c r="H58" s="102"/>
      <c r="I58" s="103"/>
      <c r="J58" s="102"/>
      <c r="K58" s="94">
        <f t="shared" si="1"/>
        <v>0</v>
      </c>
      <c r="L58" s="61"/>
    </row>
    <row r="59" s="2" customFormat="1" spans="1:12">
      <c r="A59" s="31">
        <v>54</v>
      </c>
      <c r="B59" s="100"/>
      <c r="C59" s="101"/>
      <c r="D59" s="102"/>
      <c r="E59" s="103"/>
      <c r="F59" s="102"/>
      <c r="G59" s="103"/>
      <c r="H59" s="102"/>
      <c r="I59" s="103"/>
      <c r="J59" s="102"/>
      <c r="K59" s="94">
        <f t="shared" si="1"/>
        <v>0</v>
      </c>
      <c r="L59" s="61"/>
    </row>
    <row r="60" s="2" customFormat="1" spans="1:12">
      <c r="A60" s="31">
        <v>55</v>
      </c>
      <c r="B60" s="100"/>
      <c r="C60" s="101"/>
      <c r="D60" s="102"/>
      <c r="E60" s="103"/>
      <c r="F60" s="102"/>
      <c r="G60" s="103"/>
      <c r="H60" s="102"/>
      <c r="I60" s="103"/>
      <c r="J60" s="102"/>
      <c r="K60" s="94">
        <f t="shared" si="1"/>
        <v>0</v>
      </c>
      <c r="L60" s="61"/>
    </row>
    <row r="61" s="2" customFormat="1" spans="1:12">
      <c r="A61" s="31">
        <v>56</v>
      </c>
      <c r="B61" s="100"/>
      <c r="C61" s="101"/>
      <c r="D61" s="102"/>
      <c r="E61" s="103"/>
      <c r="F61" s="102"/>
      <c r="G61" s="103"/>
      <c r="H61" s="102"/>
      <c r="I61" s="103"/>
      <c r="J61" s="102"/>
      <c r="K61" s="94">
        <f t="shared" si="1"/>
        <v>0</v>
      </c>
      <c r="L61" s="61"/>
    </row>
    <row r="62" s="2" customFormat="1" spans="1:12">
      <c r="A62" s="31">
        <v>57</v>
      </c>
      <c r="B62" s="100"/>
      <c r="C62" s="101"/>
      <c r="D62" s="102"/>
      <c r="E62" s="103"/>
      <c r="F62" s="102"/>
      <c r="G62" s="103"/>
      <c r="H62" s="102"/>
      <c r="I62" s="103"/>
      <c r="J62" s="102"/>
      <c r="K62" s="94">
        <f t="shared" si="1"/>
        <v>0</v>
      </c>
      <c r="L62" s="61"/>
    </row>
    <row r="63" s="2" customFormat="1" spans="1:12">
      <c r="A63" s="31">
        <v>58</v>
      </c>
      <c r="B63" s="100"/>
      <c r="C63" s="101"/>
      <c r="D63" s="102"/>
      <c r="E63" s="103"/>
      <c r="F63" s="102"/>
      <c r="G63" s="103"/>
      <c r="H63" s="102"/>
      <c r="I63" s="103"/>
      <c r="J63" s="102"/>
      <c r="K63" s="94">
        <f t="shared" si="1"/>
        <v>0</v>
      </c>
      <c r="L63" s="61"/>
    </row>
    <row r="64" s="2" customFormat="1" spans="1:12">
      <c r="A64" s="31">
        <v>59</v>
      </c>
      <c r="B64" s="100"/>
      <c r="C64" s="101"/>
      <c r="D64" s="102"/>
      <c r="E64" s="103"/>
      <c r="F64" s="102"/>
      <c r="G64" s="103"/>
      <c r="H64" s="102"/>
      <c r="I64" s="103"/>
      <c r="J64" s="102"/>
      <c r="K64" s="94">
        <f t="shared" si="1"/>
        <v>0</v>
      </c>
      <c r="L64" s="61"/>
    </row>
    <row r="65" s="2" customFormat="1" spans="1:12">
      <c r="A65" s="31">
        <v>60</v>
      </c>
      <c r="B65" s="100"/>
      <c r="C65" s="101"/>
      <c r="D65" s="102"/>
      <c r="E65" s="103"/>
      <c r="F65" s="102"/>
      <c r="G65" s="103"/>
      <c r="H65" s="102"/>
      <c r="I65" s="103"/>
      <c r="J65" s="102"/>
      <c r="K65" s="94">
        <f t="shared" si="1"/>
        <v>0</v>
      </c>
      <c r="L65" s="61"/>
    </row>
    <row r="66" s="2" customFormat="1" spans="1:12">
      <c r="A66" s="31">
        <v>61</v>
      </c>
      <c r="B66" s="100"/>
      <c r="C66" s="101"/>
      <c r="D66" s="102"/>
      <c r="E66" s="103"/>
      <c r="F66" s="102"/>
      <c r="G66" s="103"/>
      <c r="H66" s="102"/>
      <c r="I66" s="103"/>
      <c r="J66" s="102"/>
      <c r="K66" s="94">
        <f t="shared" si="1"/>
        <v>0</v>
      </c>
      <c r="L66" s="61"/>
    </row>
    <row r="67" s="2" customFormat="1" spans="1:12">
      <c r="A67" s="31">
        <v>62</v>
      </c>
      <c r="B67" s="100"/>
      <c r="C67" s="101"/>
      <c r="D67" s="102"/>
      <c r="E67" s="103"/>
      <c r="F67" s="102"/>
      <c r="G67" s="103"/>
      <c r="H67" s="102"/>
      <c r="I67" s="103"/>
      <c r="J67" s="102"/>
      <c r="K67" s="94">
        <f t="shared" si="1"/>
        <v>0</v>
      </c>
      <c r="L67" s="61"/>
    </row>
    <row r="68" s="2" customFormat="1" spans="1:12">
      <c r="A68" s="31">
        <v>63</v>
      </c>
      <c r="B68" s="100"/>
      <c r="C68" s="101"/>
      <c r="D68" s="102"/>
      <c r="E68" s="103"/>
      <c r="F68" s="102"/>
      <c r="G68" s="103"/>
      <c r="H68" s="102"/>
      <c r="I68" s="103"/>
      <c r="J68" s="102"/>
      <c r="K68" s="94">
        <f t="shared" si="1"/>
        <v>0</v>
      </c>
      <c r="L68" s="61"/>
    </row>
    <row r="69" s="2" customFormat="1" ht="15" spans="1:12">
      <c r="A69" s="31">
        <v>64</v>
      </c>
      <c r="B69" s="106"/>
      <c r="C69" s="101"/>
      <c r="D69" s="102"/>
      <c r="E69" s="103"/>
      <c r="F69" s="107"/>
      <c r="G69" s="59"/>
      <c r="H69" s="107"/>
      <c r="I69" s="103"/>
      <c r="J69" s="102"/>
      <c r="K69" s="94">
        <f t="shared" si="1"/>
        <v>0</v>
      </c>
      <c r="L69" s="61"/>
    </row>
    <row r="70" s="2" customFormat="1" spans="1:12">
      <c r="A70" s="65" t="s">
        <v>33</v>
      </c>
      <c r="B70" s="66"/>
      <c r="C70" s="67" t="s">
        <v>34</v>
      </c>
      <c r="D70" s="68">
        <f>COUNTIF(D6:D69,"&gt;=11.25")</f>
        <v>0</v>
      </c>
      <c r="E70" s="69">
        <f>COUNTIF(E6:E69,"&gt;=18.75")</f>
        <v>0</v>
      </c>
      <c r="F70" s="68">
        <f>COUNTIF(F6:F69,"&gt;=18.75")</f>
        <v>0</v>
      </c>
      <c r="G70" s="69">
        <f t="shared" ref="G70:I70" si="2">COUNTIF(G6:G69,"&gt;=7.5")</f>
        <v>0</v>
      </c>
      <c r="H70" s="68">
        <f t="shared" si="2"/>
        <v>0</v>
      </c>
      <c r="I70" s="69">
        <f t="shared" si="2"/>
        <v>0</v>
      </c>
      <c r="J70" s="68">
        <f>COUNTIF(J6:J69,"&gt;=3.75")</f>
        <v>0</v>
      </c>
      <c r="K70" s="69">
        <f>COUNTIF(K6:K69,"&gt;=75")</f>
        <v>0</v>
      </c>
      <c r="L70" s="82"/>
    </row>
    <row r="71" s="2" customFormat="1" spans="1:12">
      <c r="A71" s="70"/>
      <c r="B71" s="71"/>
      <c r="C71" s="72" t="s">
        <v>35</v>
      </c>
      <c r="D71" s="73">
        <f>COUNTIF(D6:D69,"&lt;11.25")</f>
        <v>0</v>
      </c>
      <c r="E71" s="74">
        <f>COUNTIF(E6:E69,"&lt;18.75")</f>
        <v>0</v>
      </c>
      <c r="F71" s="73">
        <f>COUNTIF(F6:F69,"&lt;18.75")</f>
        <v>0</v>
      </c>
      <c r="G71" s="74">
        <f t="shared" ref="G71:I71" si="3">COUNTIF(G6:G69,"&lt;7.5")</f>
        <v>0</v>
      </c>
      <c r="H71" s="73">
        <f t="shared" si="3"/>
        <v>0</v>
      </c>
      <c r="I71" s="74">
        <f t="shared" si="3"/>
        <v>0</v>
      </c>
      <c r="J71" s="73">
        <f>COUNTIF(J6:J69,"&lt;3.75")</f>
        <v>0</v>
      </c>
      <c r="K71" s="74">
        <f>COUNTIF(K6:K69,"&lt;75")</f>
        <v>64</v>
      </c>
      <c r="L71" s="84"/>
    </row>
    <row r="72" s="2" customFormat="1" ht="15" spans="1:12">
      <c r="A72" s="75"/>
      <c r="B72" s="76"/>
      <c r="C72" s="77" t="s">
        <v>36</v>
      </c>
      <c r="D72" s="78" t="e">
        <f t="shared" ref="D72:K72" si="4">D70/(D71+D70)</f>
        <v>#DIV/0!</v>
      </c>
      <c r="E72" s="79" t="e">
        <f t="shared" si="4"/>
        <v>#DIV/0!</v>
      </c>
      <c r="F72" s="78" t="e">
        <f t="shared" si="4"/>
        <v>#DIV/0!</v>
      </c>
      <c r="G72" s="79" t="e">
        <f t="shared" si="4"/>
        <v>#DIV/0!</v>
      </c>
      <c r="H72" s="78" t="e">
        <f t="shared" si="4"/>
        <v>#DIV/0!</v>
      </c>
      <c r="I72" s="79" t="e">
        <f t="shared" si="4"/>
        <v>#DIV/0!</v>
      </c>
      <c r="J72" s="78" t="e">
        <f t="shared" si="4"/>
        <v>#DIV/0!</v>
      </c>
      <c r="K72" s="79">
        <f t="shared" si="4"/>
        <v>0</v>
      </c>
      <c r="L72" s="87"/>
    </row>
  </sheetData>
  <mergeCells count="7">
    <mergeCell ref="A1:L1"/>
    <mergeCell ref="A2:L2"/>
    <mergeCell ref="C3:C4"/>
    <mergeCell ref="K3:K4"/>
    <mergeCell ref="L3:L4"/>
    <mergeCell ref="A3:B4"/>
    <mergeCell ref="A70:B7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3"/>
  <sheetViews>
    <sheetView zoomScale="80" zoomScaleNormal="80" workbookViewId="0">
      <selection activeCell="M80" sqref="M80"/>
    </sheetView>
  </sheetViews>
  <sheetFormatPr defaultColWidth="9" defaultRowHeight="14.25"/>
  <cols>
    <col min="1" max="1" width="3.81666666666667" style="3" customWidth="1"/>
    <col min="2" max="2" width="18.8166666666667" style="1" customWidth="1"/>
    <col min="3" max="3" width="13.9" style="1" customWidth="1"/>
    <col min="4" max="11" width="10.625" style="1" customWidth="1"/>
    <col min="12" max="14" width="13.625" style="1" customWidth="1"/>
    <col min="15" max="15" width="29.9083333333333" style="1" customWidth="1"/>
    <col min="16" max="16384" width="9" style="1"/>
  </cols>
  <sheetData>
    <row r="1" s="1" customFormat="1" ht="25" customHeight="1" spans="1:15">
      <c r="A1" s="4" t="s">
        <v>39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1"/>
    </row>
    <row r="2" s="1" customFormat="1" ht="28" customHeight="1" spans="1:15">
      <c r="A2" s="6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41"/>
    </row>
    <row r="3" s="2" customFormat="1" ht="15" spans="1:15">
      <c r="A3" s="7" t="s">
        <v>20</v>
      </c>
      <c r="B3" s="8"/>
      <c r="C3" s="9" t="s">
        <v>21</v>
      </c>
      <c r="D3" s="10">
        <v>1</v>
      </c>
      <c r="E3" s="10"/>
      <c r="F3" s="11">
        <v>2</v>
      </c>
      <c r="G3" s="12"/>
      <c r="H3" s="12">
        <v>3</v>
      </c>
      <c r="I3" s="12"/>
      <c r="J3" s="42">
        <v>4</v>
      </c>
      <c r="K3" s="43"/>
      <c r="L3" s="44" t="s">
        <v>40</v>
      </c>
      <c r="M3" s="44" t="s">
        <v>41</v>
      </c>
      <c r="N3" s="9" t="s">
        <v>22</v>
      </c>
      <c r="O3" s="45" t="s">
        <v>23</v>
      </c>
    </row>
    <row r="4" s="2" customFormat="1" ht="36" customHeight="1" spans="1:15">
      <c r="A4" s="13"/>
      <c r="B4" s="14"/>
      <c r="C4" s="15"/>
      <c r="D4" s="16" t="s">
        <v>42</v>
      </c>
      <c r="E4" s="16"/>
      <c r="F4" s="17" t="s">
        <v>43</v>
      </c>
      <c r="G4" s="18"/>
      <c r="H4" s="17" t="s">
        <v>44</v>
      </c>
      <c r="I4" s="18"/>
      <c r="J4" s="17" t="s">
        <v>45</v>
      </c>
      <c r="K4" s="18"/>
      <c r="L4" s="46"/>
      <c r="M4" s="46"/>
      <c r="N4" s="47"/>
      <c r="O4" s="48"/>
    </row>
    <row r="5" s="2" customFormat="1" ht="55" customHeight="1" spans="1:15">
      <c r="A5" s="19"/>
      <c r="B5" s="20"/>
      <c r="C5" s="21"/>
      <c r="D5" s="22" t="s">
        <v>46</v>
      </c>
      <c r="E5" s="23" t="s">
        <v>47</v>
      </c>
      <c r="F5" s="22" t="s">
        <v>46</v>
      </c>
      <c r="G5" s="23" t="s">
        <v>47</v>
      </c>
      <c r="H5" s="22" t="s">
        <v>46</v>
      </c>
      <c r="I5" s="23" t="s">
        <v>47</v>
      </c>
      <c r="J5" s="22" t="s">
        <v>46</v>
      </c>
      <c r="K5" s="23" t="s">
        <v>47</v>
      </c>
      <c r="L5" s="49"/>
      <c r="M5" s="46"/>
      <c r="N5" s="47"/>
      <c r="O5" s="50"/>
    </row>
    <row r="6" s="2" customFormat="1" spans="1:15">
      <c r="A6" s="24" t="s">
        <v>31</v>
      </c>
      <c r="B6" s="25" t="s">
        <v>32</v>
      </c>
      <c r="C6" s="26" t="s">
        <v>14</v>
      </c>
      <c r="D6" s="27">
        <v>0.25</v>
      </c>
      <c r="E6" s="28"/>
      <c r="F6" s="29">
        <v>0.25</v>
      </c>
      <c r="G6" s="30"/>
      <c r="H6" s="28">
        <v>0.25</v>
      </c>
      <c r="I6" s="27"/>
      <c r="J6" s="29">
        <v>0.25</v>
      </c>
      <c r="K6" s="51"/>
      <c r="L6" s="52">
        <v>100</v>
      </c>
      <c r="M6" s="52"/>
      <c r="N6" s="53"/>
      <c r="O6" s="54"/>
    </row>
    <row r="7" s="2" customFormat="1" ht="17.25" spans="1:15">
      <c r="A7" s="31">
        <v>1</v>
      </c>
      <c r="B7" s="32"/>
      <c r="C7" s="33"/>
      <c r="D7" s="34">
        <f>考核项目一!K6</f>
        <v>0</v>
      </c>
      <c r="E7" s="35"/>
      <c r="F7" s="36">
        <f>考核项目二!K6</f>
        <v>0</v>
      </c>
      <c r="G7" s="37"/>
      <c r="H7" s="36">
        <f>考核项目三!K6</f>
        <v>0</v>
      </c>
      <c r="I7" s="55"/>
      <c r="J7" s="36">
        <f>考核项目四!K6</f>
        <v>0</v>
      </c>
      <c r="K7" s="37"/>
      <c r="L7" s="35">
        <f>(D7+F7+H7+J7)</f>
        <v>0</v>
      </c>
      <c r="M7" s="35"/>
      <c r="N7" s="56"/>
      <c r="O7" s="57"/>
    </row>
    <row r="8" s="2" customFormat="1" ht="17.25" spans="1:15">
      <c r="A8" s="31">
        <v>2</v>
      </c>
      <c r="B8" s="32"/>
      <c r="C8" s="33"/>
      <c r="D8" s="34">
        <f>考核项目一!K7</f>
        <v>0</v>
      </c>
      <c r="E8" s="35"/>
      <c r="F8" s="36">
        <f>考核项目二!K7</f>
        <v>0</v>
      </c>
      <c r="G8" s="37"/>
      <c r="H8" s="36">
        <f>考核项目三!K7</f>
        <v>0</v>
      </c>
      <c r="I8" s="55"/>
      <c r="J8" s="36">
        <f>考核项目四!K7</f>
        <v>0</v>
      </c>
      <c r="K8" s="37"/>
      <c r="L8" s="35">
        <f t="shared" ref="L8:L39" si="0">(D8+F8+H8+J8)</f>
        <v>0</v>
      </c>
      <c r="M8" s="35"/>
      <c r="N8" s="56"/>
      <c r="O8" s="57"/>
    </row>
    <row r="9" s="2" customFormat="1" ht="17.25" spans="1:15">
      <c r="A9" s="31">
        <v>3</v>
      </c>
      <c r="B9" s="32"/>
      <c r="C9" s="33"/>
      <c r="D9" s="34">
        <f>考核项目一!K8</f>
        <v>0</v>
      </c>
      <c r="E9" s="38"/>
      <c r="F9" s="36">
        <f>考核项目二!K8</f>
        <v>0</v>
      </c>
      <c r="G9" s="39"/>
      <c r="H9" s="36">
        <f>考核项目三!K8</f>
        <v>0</v>
      </c>
      <c r="I9" s="58"/>
      <c r="J9" s="36">
        <f>考核项目四!K8</f>
        <v>0</v>
      </c>
      <c r="K9" s="37"/>
      <c r="L9" s="35">
        <f t="shared" si="0"/>
        <v>0</v>
      </c>
      <c r="M9" s="35"/>
      <c r="N9" s="56"/>
      <c r="O9" s="57"/>
    </row>
    <row r="10" s="2" customFormat="1" ht="17.25" spans="1:15">
      <c r="A10" s="31">
        <v>4</v>
      </c>
      <c r="B10" s="32"/>
      <c r="C10" s="33"/>
      <c r="D10" s="34">
        <f>考核项目一!K9</f>
        <v>0</v>
      </c>
      <c r="E10" s="35"/>
      <c r="F10" s="36">
        <f>考核项目二!K9</f>
        <v>0</v>
      </c>
      <c r="G10" s="37"/>
      <c r="H10" s="36">
        <f>考核项目三!K9</f>
        <v>0</v>
      </c>
      <c r="I10" s="55"/>
      <c r="J10" s="36">
        <f>考核项目四!K9</f>
        <v>0</v>
      </c>
      <c r="K10" s="37"/>
      <c r="L10" s="35">
        <f t="shared" si="0"/>
        <v>0</v>
      </c>
      <c r="M10" s="35"/>
      <c r="N10" s="56"/>
      <c r="O10" s="57"/>
    </row>
    <row r="11" s="2" customFormat="1" ht="17.25" spans="1:15">
      <c r="A11" s="31">
        <v>5</v>
      </c>
      <c r="B11" s="32"/>
      <c r="C11" s="33"/>
      <c r="D11" s="34">
        <f>考核项目一!K10</f>
        <v>0</v>
      </c>
      <c r="E11" s="35"/>
      <c r="F11" s="36">
        <f>考核项目二!K10</f>
        <v>0</v>
      </c>
      <c r="G11" s="37"/>
      <c r="H11" s="36">
        <f>考核项目三!K10</f>
        <v>0</v>
      </c>
      <c r="I11" s="55"/>
      <c r="J11" s="36">
        <f>考核项目四!K10</f>
        <v>0</v>
      </c>
      <c r="K11" s="37"/>
      <c r="L11" s="35">
        <f t="shared" si="0"/>
        <v>0</v>
      </c>
      <c r="M11" s="35"/>
      <c r="N11" s="56"/>
      <c r="O11" s="57"/>
    </row>
    <row r="12" s="2" customFormat="1" ht="17.25" spans="1:15">
      <c r="A12" s="31">
        <v>6</v>
      </c>
      <c r="B12" s="32"/>
      <c r="C12" s="33"/>
      <c r="D12" s="34">
        <f>考核项目一!K11</f>
        <v>0</v>
      </c>
      <c r="E12" s="38"/>
      <c r="F12" s="36">
        <f>考核项目二!K11</f>
        <v>0</v>
      </c>
      <c r="G12" s="39"/>
      <c r="H12" s="36">
        <f>考核项目三!K11</f>
        <v>0</v>
      </c>
      <c r="I12" s="58"/>
      <c r="J12" s="36">
        <f>考核项目四!K11</f>
        <v>0</v>
      </c>
      <c r="K12" s="37"/>
      <c r="L12" s="35">
        <f t="shared" si="0"/>
        <v>0</v>
      </c>
      <c r="M12" s="35"/>
      <c r="N12" s="56"/>
      <c r="O12" s="57"/>
    </row>
    <row r="13" s="2" customFormat="1" ht="17.25" spans="1:15">
      <c r="A13" s="31">
        <v>7</v>
      </c>
      <c r="B13" s="32"/>
      <c r="C13" s="33"/>
      <c r="D13" s="34">
        <f>考核项目一!K12</f>
        <v>0</v>
      </c>
      <c r="E13" s="35"/>
      <c r="F13" s="36">
        <f>考核项目二!K12</f>
        <v>0</v>
      </c>
      <c r="G13" s="37"/>
      <c r="H13" s="36">
        <f>考核项目三!K12</f>
        <v>0</v>
      </c>
      <c r="I13" s="55"/>
      <c r="J13" s="36">
        <f>考核项目四!K12</f>
        <v>0</v>
      </c>
      <c r="K13" s="37"/>
      <c r="L13" s="35">
        <f t="shared" si="0"/>
        <v>0</v>
      </c>
      <c r="M13" s="59"/>
      <c r="N13" s="56"/>
      <c r="O13" s="57"/>
    </row>
    <row r="14" s="2" customFormat="1" ht="17.25" spans="1:15">
      <c r="A14" s="31">
        <v>8</v>
      </c>
      <c r="B14" s="32"/>
      <c r="C14" s="33"/>
      <c r="D14" s="34">
        <f>考核项目一!K13</f>
        <v>0</v>
      </c>
      <c r="E14" s="38"/>
      <c r="F14" s="36">
        <f>考核项目二!K13</f>
        <v>0</v>
      </c>
      <c r="G14" s="39"/>
      <c r="H14" s="36">
        <f>考核项目三!K13</f>
        <v>0</v>
      </c>
      <c r="I14" s="58"/>
      <c r="J14" s="36">
        <f>考核项目四!K13</f>
        <v>0</v>
      </c>
      <c r="K14" s="37"/>
      <c r="L14" s="35">
        <f t="shared" si="0"/>
        <v>0</v>
      </c>
      <c r="M14" s="35"/>
      <c r="N14" s="56"/>
      <c r="O14" s="60"/>
    </row>
    <row r="15" s="2" customFormat="1" ht="17.25" spans="1:15">
      <c r="A15" s="31">
        <v>9</v>
      </c>
      <c r="B15" s="32"/>
      <c r="C15" s="33"/>
      <c r="D15" s="34">
        <f>考核项目一!K14</f>
        <v>0</v>
      </c>
      <c r="E15" s="38"/>
      <c r="F15" s="36">
        <f>考核项目二!K14</f>
        <v>0</v>
      </c>
      <c r="G15" s="39"/>
      <c r="H15" s="36">
        <f>考核项目三!K14</f>
        <v>0</v>
      </c>
      <c r="I15" s="55"/>
      <c r="J15" s="36">
        <f>考核项目四!K14</f>
        <v>0</v>
      </c>
      <c r="K15" s="37"/>
      <c r="L15" s="35">
        <f t="shared" si="0"/>
        <v>0</v>
      </c>
      <c r="M15" s="35"/>
      <c r="N15" s="56"/>
      <c r="O15" s="57"/>
    </row>
    <row r="16" s="2" customFormat="1" ht="17.25" spans="1:15">
      <c r="A16" s="31">
        <v>10</v>
      </c>
      <c r="B16" s="32"/>
      <c r="C16" s="33"/>
      <c r="D16" s="34">
        <f>考核项目一!K15</f>
        <v>0</v>
      </c>
      <c r="E16" s="35"/>
      <c r="F16" s="36">
        <f>考核项目二!K15</f>
        <v>0</v>
      </c>
      <c r="G16" s="37"/>
      <c r="H16" s="36">
        <f>考核项目三!K15</f>
        <v>0</v>
      </c>
      <c r="I16" s="55"/>
      <c r="J16" s="36">
        <f>考核项目四!K15</f>
        <v>0</v>
      </c>
      <c r="K16" s="37"/>
      <c r="L16" s="35">
        <f t="shared" si="0"/>
        <v>0</v>
      </c>
      <c r="M16" s="35"/>
      <c r="N16" s="56"/>
      <c r="O16" s="60"/>
    </row>
    <row r="17" s="2" customFormat="1" ht="17.25" spans="1:15">
      <c r="A17" s="31">
        <v>11</v>
      </c>
      <c r="B17" s="32"/>
      <c r="C17" s="33"/>
      <c r="D17" s="34">
        <f>考核项目一!K16</f>
        <v>0</v>
      </c>
      <c r="E17" s="35"/>
      <c r="F17" s="36">
        <f>考核项目二!K16</f>
        <v>0</v>
      </c>
      <c r="G17" s="37"/>
      <c r="H17" s="36">
        <f>考核项目三!K16</f>
        <v>0</v>
      </c>
      <c r="I17" s="55"/>
      <c r="J17" s="36">
        <f>考核项目四!K16</f>
        <v>0</v>
      </c>
      <c r="K17" s="37"/>
      <c r="L17" s="35">
        <f t="shared" si="0"/>
        <v>0</v>
      </c>
      <c r="M17" s="35"/>
      <c r="N17" s="56"/>
      <c r="O17" s="60"/>
    </row>
    <row r="18" s="2" customFormat="1" ht="17.25" spans="1:15">
      <c r="A18" s="31">
        <v>12</v>
      </c>
      <c r="B18" s="32"/>
      <c r="C18" s="33"/>
      <c r="D18" s="34">
        <f>考核项目一!K17</f>
        <v>0</v>
      </c>
      <c r="E18" s="35"/>
      <c r="F18" s="36">
        <f>考核项目二!K17</f>
        <v>0</v>
      </c>
      <c r="G18" s="37"/>
      <c r="H18" s="36">
        <f>考核项目三!K17</f>
        <v>0</v>
      </c>
      <c r="I18" s="55"/>
      <c r="J18" s="36">
        <f>考核项目四!K17</f>
        <v>0</v>
      </c>
      <c r="K18" s="37"/>
      <c r="L18" s="35">
        <f t="shared" si="0"/>
        <v>0</v>
      </c>
      <c r="M18" s="35"/>
      <c r="N18" s="56"/>
      <c r="O18" s="57"/>
    </row>
    <row r="19" s="2" customFormat="1" ht="17.25" spans="1:15">
      <c r="A19" s="31">
        <v>13</v>
      </c>
      <c r="B19" s="32"/>
      <c r="C19" s="33"/>
      <c r="D19" s="34">
        <f>考核项目一!K18</f>
        <v>0</v>
      </c>
      <c r="E19" s="38"/>
      <c r="F19" s="36">
        <f>考核项目二!K18</f>
        <v>0</v>
      </c>
      <c r="G19" s="39"/>
      <c r="H19" s="36">
        <f>考核项目三!K18</f>
        <v>0</v>
      </c>
      <c r="I19" s="58"/>
      <c r="J19" s="36">
        <f>考核项目四!K18</f>
        <v>0</v>
      </c>
      <c r="K19" s="37"/>
      <c r="L19" s="35">
        <f t="shared" si="0"/>
        <v>0</v>
      </c>
      <c r="M19" s="35"/>
      <c r="N19" s="56"/>
      <c r="O19" s="60"/>
    </row>
    <row r="20" s="2" customFormat="1" ht="17.25" spans="1:15">
      <c r="A20" s="31">
        <v>14</v>
      </c>
      <c r="B20" s="32"/>
      <c r="C20" s="33"/>
      <c r="D20" s="34">
        <f>考核项目一!K19</f>
        <v>0</v>
      </c>
      <c r="E20" s="35"/>
      <c r="F20" s="36">
        <f>考核项目二!K19</f>
        <v>0</v>
      </c>
      <c r="G20" s="37"/>
      <c r="H20" s="36">
        <f>考核项目三!K19</f>
        <v>0</v>
      </c>
      <c r="I20" s="55"/>
      <c r="J20" s="36">
        <f>考核项目四!K19</f>
        <v>0</v>
      </c>
      <c r="K20" s="37"/>
      <c r="L20" s="35">
        <f t="shared" si="0"/>
        <v>0</v>
      </c>
      <c r="M20" s="35"/>
      <c r="N20" s="56"/>
      <c r="O20" s="60"/>
    </row>
    <row r="21" s="2" customFormat="1" ht="17.25" spans="1:15">
      <c r="A21" s="31">
        <v>15</v>
      </c>
      <c r="B21" s="32"/>
      <c r="C21" s="33"/>
      <c r="D21" s="34">
        <f>考核项目一!K20</f>
        <v>0</v>
      </c>
      <c r="E21" s="35"/>
      <c r="F21" s="36">
        <f>考核项目二!K20</f>
        <v>0</v>
      </c>
      <c r="G21" s="37"/>
      <c r="H21" s="36">
        <f>考核项目三!K20</f>
        <v>0</v>
      </c>
      <c r="I21" s="55"/>
      <c r="J21" s="36">
        <f>考核项目四!K20</f>
        <v>0</v>
      </c>
      <c r="K21" s="37"/>
      <c r="L21" s="35">
        <f t="shared" si="0"/>
        <v>0</v>
      </c>
      <c r="M21" s="35"/>
      <c r="N21" s="56"/>
      <c r="O21" s="57"/>
    </row>
    <row r="22" s="2" customFormat="1" ht="17.25" spans="1:15">
      <c r="A22" s="31">
        <v>16</v>
      </c>
      <c r="B22" s="32"/>
      <c r="C22" s="33"/>
      <c r="D22" s="34">
        <f>考核项目一!K21</f>
        <v>0</v>
      </c>
      <c r="E22" s="35"/>
      <c r="F22" s="36">
        <f>考核项目二!K21</f>
        <v>0</v>
      </c>
      <c r="G22" s="37"/>
      <c r="H22" s="36">
        <f>考核项目三!K21</f>
        <v>0</v>
      </c>
      <c r="I22" s="55"/>
      <c r="J22" s="36">
        <f>考核项目四!K21</f>
        <v>0</v>
      </c>
      <c r="K22" s="37"/>
      <c r="L22" s="35">
        <f t="shared" si="0"/>
        <v>0</v>
      </c>
      <c r="M22" s="59"/>
      <c r="N22" s="56"/>
      <c r="O22" s="61"/>
    </row>
    <row r="23" s="2" customFormat="1" ht="17.25" spans="1:15">
      <c r="A23" s="31">
        <v>17</v>
      </c>
      <c r="B23" s="32"/>
      <c r="C23" s="33"/>
      <c r="D23" s="34">
        <f>考核项目一!K22</f>
        <v>0</v>
      </c>
      <c r="E23" s="35"/>
      <c r="F23" s="36">
        <f>考核项目二!K22</f>
        <v>0</v>
      </c>
      <c r="G23" s="37"/>
      <c r="H23" s="36">
        <f>考核项目三!K22</f>
        <v>0</v>
      </c>
      <c r="I23" s="55"/>
      <c r="J23" s="36">
        <f>考核项目四!K22</f>
        <v>0</v>
      </c>
      <c r="K23" s="37"/>
      <c r="L23" s="35">
        <f t="shared" si="0"/>
        <v>0</v>
      </c>
      <c r="M23" s="35"/>
      <c r="N23" s="56"/>
      <c r="O23" s="61"/>
    </row>
    <row r="24" s="2" customFormat="1" ht="17.25" spans="1:15">
      <c r="A24" s="31">
        <v>18</v>
      </c>
      <c r="B24" s="32"/>
      <c r="C24" s="33"/>
      <c r="D24" s="34">
        <f>考核项目一!K23</f>
        <v>0</v>
      </c>
      <c r="E24" s="35"/>
      <c r="F24" s="36">
        <f>考核项目二!K23</f>
        <v>0</v>
      </c>
      <c r="G24" s="37"/>
      <c r="H24" s="36">
        <f>考核项目三!K23</f>
        <v>0</v>
      </c>
      <c r="I24" s="55"/>
      <c r="J24" s="36">
        <f>考核项目四!K23</f>
        <v>0</v>
      </c>
      <c r="K24" s="37"/>
      <c r="L24" s="35">
        <f t="shared" si="0"/>
        <v>0</v>
      </c>
      <c r="M24" s="35"/>
      <c r="N24" s="56"/>
      <c r="O24" s="61"/>
    </row>
    <row r="25" s="2" customFormat="1" ht="17.25" spans="1:15">
      <c r="A25" s="31">
        <v>19</v>
      </c>
      <c r="B25" s="32"/>
      <c r="C25" s="33"/>
      <c r="D25" s="34">
        <f>考核项目一!K24</f>
        <v>0</v>
      </c>
      <c r="E25" s="38"/>
      <c r="F25" s="36">
        <f>考核项目二!K24</f>
        <v>0</v>
      </c>
      <c r="G25" s="39"/>
      <c r="H25" s="36">
        <f>考核项目三!K24</f>
        <v>0</v>
      </c>
      <c r="I25" s="55"/>
      <c r="J25" s="36">
        <f>考核项目四!K24</f>
        <v>0</v>
      </c>
      <c r="K25" s="37"/>
      <c r="L25" s="35">
        <f t="shared" si="0"/>
        <v>0</v>
      </c>
      <c r="M25" s="35"/>
      <c r="N25" s="56"/>
      <c r="O25" s="61"/>
    </row>
    <row r="26" s="2" customFormat="1" ht="17.25" spans="1:15">
      <c r="A26" s="31">
        <v>20</v>
      </c>
      <c r="B26" s="32"/>
      <c r="C26" s="33"/>
      <c r="D26" s="34">
        <f>考核项目一!K25</f>
        <v>0</v>
      </c>
      <c r="E26" s="35"/>
      <c r="F26" s="36">
        <f>考核项目二!K25</f>
        <v>0</v>
      </c>
      <c r="G26" s="37"/>
      <c r="H26" s="36">
        <f>考核项目三!K25</f>
        <v>0</v>
      </c>
      <c r="I26" s="55"/>
      <c r="J26" s="36">
        <f>考核项目四!K25</f>
        <v>0</v>
      </c>
      <c r="K26" s="37"/>
      <c r="L26" s="35">
        <f t="shared" si="0"/>
        <v>0</v>
      </c>
      <c r="M26" s="35"/>
      <c r="N26" s="56"/>
      <c r="O26" s="61"/>
    </row>
    <row r="27" s="2" customFormat="1" ht="17.25" spans="1:15">
      <c r="A27" s="31">
        <v>21</v>
      </c>
      <c r="B27" s="32"/>
      <c r="C27" s="33"/>
      <c r="D27" s="34">
        <f>考核项目一!K26</f>
        <v>0</v>
      </c>
      <c r="E27" s="35"/>
      <c r="F27" s="36">
        <f>考核项目二!K26</f>
        <v>0</v>
      </c>
      <c r="G27" s="37"/>
      <c r="H27" s="36">
        <f>考核项目三!K26</f>
        <v>0</v>
      </c>
      <c r="I27" s="55"/>
      <c r="J27" s="36">
        <f>考核项目四!K26</f>
        <v>0</v>
      </c>
      <c r="K27" s="37"/>
      <c r="L27" s="35">
        <f t="shared" si="0"/>
        <v>0</v>
      </c>
      <c r="M27" s="35"/>
      <c r="N27" s="56"/>
      <c r="O27" s="61"/>
    </row>
    <row r="28" s="2" customFormat="1" ht="17.25" spans="1:15">
      <c r="A28" s="31">
        <v>22</v>
      </c>
      <c r="B28" s="32"/>
      <c r="C28" s="33"/>
      <c r="D28" s="34">
        <f>考核项目一!K27</f>
        <v>0</v>
      </c>
      <c r="E28" s="35"/>
      <c r="F28" s="36">
        <f>考核项目二!K27</f>
        <v>0</v>
      </c>
      <c r="G28" s="37"/>
      <c r="H28" s="36">
        <f>考核项目三!K27</f>
        <v>0</v>
      </c>
      <c r="I28" s="55"/>
      <c r="J28" s="36">
        <f>考核项目四!K27</f>
        <v>0</v>
      </c>
      <c r="K28" s="37"/>
      <c r="L28" s="35">
        <f t="shared" si="0"/>
        <v>0</v>
      </c>
      <c r="M28" s="35"/>
      <c r="N28" s="62"/>
      <c r="O28" s="61"/>
    </row>
    <row r="29" s="2" customFormat="1" ht="17.25" spans="1:15">
      <c r="A29" s="31">
        <v>23</v>
      </c>
      <c r="B29" s="32"/>
      <c r="C29" s="33"/>
      <c r="D29" s="34">
        <f>考核项目一!K28</f>
        <v>0</v>
      </c>
      <c r="E29" s="35"/>
      <c r="F29" s="36">
        <f>考核项目二!K28</f>
        <v>0</v>
      </c>
      <c r="G29" s="37"/>
      <c r="H29" s="36">
        <f>考核项目三!K28</f>
        <v>0</v>
      </c>
      <c r="I29" s="55"/>
      <c r="J29" s="36">
        <f>考核项目四!K28</f>
        <v>0</v>
      </c>
      <c r="K29" s="37"/>
      <c r="L29" s="35">
        <f t="shared" si="0"/>
        <v>0</v>
      </c>
      <c r="M29" s="35"/>
      <c r="N29" s="62"/>
      <c r="O29" s="61"/>
    </row>
    <row r="30" s="2" customFormat="1" ht="17.25" spans="1:15">
      <c r="A30" s="31">
        <v>24</v>
      </c>
      <c r="B30" s="32"/>
      <c r="C30" s="33"/>
      <c r="D30" s="34">
        <f>考核项目一!K29</f>
        <v>0</v>
      </c>
      <c r="E30" s="35"/>
      <c r="F30" s="36">
        <f>考核项目二!K29</f>
        <v>0</v>
      </c>
      <c r="G30" s="37"/>
      <c r="H30" s="36">
        <f>考核项目三!K29</f>
        <v>0</v>
      </c>
      <c r="I30" s="55"/>
      <c r="J30" s="36">
        <f>考核项目四!K29</f>
        <v>0</v>
      </c>
      <c r="K30" s="37"/>
      <c r="L30" s="35">
        <f t="shared" si="0"/>
        <v>0</v>
      </c>
      <c r="M30" s="35"/>
      <c r="N30" s="62"/>
      <c r="O30" s="61"/>
    </row>
    <row r="31" s="2" customFormat="1" ht="17.25" spans="1:15">
      <c r="A31" s="31">
        <v>25</v>
      </c>
      <c r="B31" s="32"/>
      <c r="C31" s="33"/>
      <c r="D31" s="34">
        <f>考核项目一!K30</f>
        <v>0</v>
      </c>
      <c r="E31" s="35"/>
      <c r="F31" s="36">
        <f>考核项目二!K30</f>
        <v>0</v>
      </c>
      <c r="G31" s="37"/>
      <c r="H31" s="36">
        <f>考核项目三!K30</f>
        <v>0</v>
      </c>
      <c r="I31" s="55"/>
      <c r="J31" s="36">
        <f>考核项目四!K30</f>
        <v>0</v>
      </c>
      <c r="K31" s="37"/>
      <c r="L31" s="35">
        <f t="shared" si="0"/>
        <v>0</v>
      </c>
      <c r="M31" s="35"/>
      <c r="N31" s="62"/>
      <c r="O31" s="61"/>
    </row>
    <row r="32" s="2" customFormat="1" ht="17.25" spans="1:15">
      <c r="A32" s="31">
        <v>26</v>
      </c>
      <c r="B32" s="32"/>
      <c r="C32" s="33"/>
      <c r="D32" s="34">
        <f>考核项目一!K31</f>
        <v>0</v>
      </c>
      <c r="E32" s="35"/>
      <c r="F32" s="36">
        <f>考核项目二!K31</f>
        <v>0</v>
      </c>
      <c r="G32" s="37"/>
      <c r="H32" s="36">
        <f>考核项目三!K31</f>
        <v>0</v>
      </c>
      <c r="I32" s="55"/>
      <c r="J32" s="36">
        <f>考核项目四!K31</f>
        <v>0</v>
      </c>
      <c r="K32" s="37"/>
      <c r="L32" s="35">
        <f t="shared" si="0"/>
        <v>0</v>
      </c>
      <c r="M32" s="35"/>
      <c r="N32" s="62"/>
      <c r="O32" s="61"/>
    </row>
    <row r="33" s="2" customFormat="1" ht="17.25" spans="1:15">
      <c r="A33" s="31">
        <v>27</v>
      </c>
      <c r="B33" s="32"/>
      <c r="C33" s="33"/>
      <c r="D33" s="34">
        <f>考核项目一!K32</f>
        <v>0</v>
      </c>
      <c r="E33" s="35"/>
      <c r="F33" s="36">
        <f>考核项目二!K32</f>
        <v>0</v>
      </c>
      <c r="G33" s="37"/>
      <c r="H33" s="36">
        <f>考核项目三!K32</f>
        <v>0</v>
      </c>
      <c r="I33" s="55"/>
      <c r="J33" s="36">
        <f>考核项目四!K32</f>
        <v>0</v>
      </c>
      <c r="K33" s="37"/>
      <c r="L33" s="35">
        <f t="shared" si="0"/>
        <v>0</v>
      </c>
      <c r="M33" s="35"/>
      <c r="N33" s="62"/>
      <c r="O33" s="61"/>
    </row>
    <row r="34" s="2" customFormat="1" ht="17.25" spans="1:15">
      <c r="A34" s="31">
        <v>28</v>
      </c>
      <c r="B34" s="32"/>
      <c r="C34" s="40"/>
      <c r="D34" s="34">
        <f>考核项目一!K33</f>
        <v>0</v>
      </c>
      <c r="E34" s="35"/>
      <c r="F34" s="36">
        <f>考核项目二!K33</f>
        <v>0</v>
      </c>
      <c r="G34" s="37"/>
      <c r="H34" s="36">
        <f>考核项目三!K33</f>
        <v>0</v>
      </c>
      <c r="I34" s="55"/>
      <c r="J34" s="36">
        <f>考核项目四!K33</f>
        <v>0</v>
      </c>
      <c r="K34" s="37"/>
      <c r="L34" s="35">
        <f t="shared" si="0"/>
        <v>0</v>
      </c>
      <c r="M34" s="35"/>
      <c r="N34" s="62"/>
      <c r="O34" s="61"/>
    </row>
    <row r="35" s="2" customFormat="1" ht="17.25" spans="1:15">
      <c r="A35" s="31">
        <v>29</v>
      </c>
      <c r="B35" s="32"/>
      <c r="C35" s="33"/>
      <c r="D35" s="34">
        <f>考核项目一!K34</f>
        <v>0</v>
      </c>
      <c r="E35" s="35"/>
      <c r="F35" s="36">
        <f>考核项目二!K34</f>
        <v>0</v>
      </c>
      <c r="G35" s="37"/>
      <c r="H35" s="36">
        <f>考核项目三!K34</f>
        <v>0</v>
      </c>
      <c r="I35" s="55"/>
      <c r="J35" s="36">
        <f>考核项目四!K34</f>
        <v>0</v>
      </c>
      <c r="K35" s="37"/>
      <c r="L35" s="35">
        <f t="shared" si="0"/>
        <v>0</v>
      </c>
      <c r="M35" s="35"/>
      <c r="N35" s="62"/>
      <c r="O35" s="61"/>
    </row>
    <row r="36" s="2" customFormat="1" ht="17.25" spans="1:15">
      <c r="A36" s="31">
        <v>30</v>
      </c>
      <c r="B36" s="32"/>
      <c r="C36" s="33"/>
      <c r="D36" s="34">
        <f>考核项目一!K35</f>
        <v>0</v>
      </c>
      <c r="E36" s="35"/>
      <c r="F36" s="36">
        <f>考核项目二!K35</f>
        <v>0</v>
      </c>
      <c r="G36" s="37"/>
      <c r="H36" s="36">
        <f>考核项目三!K35</f>
        <v>0</v>
      </c>
      <c r="I36" s="55"/>
      <c r="J36" s="36">
        <f>考核项目四!K35</f>
        <v>0</v>
      </c>
      <c r="K36" s="37"/>
      <c r="L36" s="35">
        <f t="shared" si="0"/>
        <v>0</v>
      </c>
      <c r="M36" s="35"/>
      <c r="N36" s="62"/>
      <c r="O36" s="61"/>
    </row>
    <row r="37" s="2" customFormat="1" ht="17.25" spans="1:15">
      <c r="A37" s="31">
        <v>31</v>
      </c>
      <c r="B37" s="32"/>
      <c r="C37" s="33"/>
      <c r="D37" s="34">
        <f>考核项目一!K36</f>
        <v>0</v>
      </c>
      <c r="E37" s="35"/>
      <c r="F37" s="36">
        <f>考核项目二!K36</f>
        <v>0</v>
      </c>
      <c r="G37" s="37"/>
      <c r="H37" s="36">
        <f>考核项目三!K36</f>
        <v>0</v>
      </c>
      <c r="I37" s="55"/>
      <c r="J37" s="36">
        <f>考核项目四!K36</f>
        <v>0</v>
      </c>
      <c r="K37" s="37"/>
      <c r="L37" s="35">
        <f t="shared" si="0"/>
        <v>0</v>
      </c>
      <c r="M37" s="35"/>
      <c r="N37" s="62"/>
      <c r="O37" s="61"/>
    </row>
    <row r="38" s="2" customFormat="1" ht="17.25" spans="1:15">
      <c r="A38" s="31">
        <v>32</v>
      </c>
      <c r="B38" s="32"/>
      <c r="C38" s="33"/>
      <c r="D38" s="34">
        <f>考核项目一!K37</f>
        <v>0</v>
      </c>
      <c r="E38" s="35"/>
      <c r="F38" s="36">
        <f>考核项目二!K37</f>
        <v>0</v>
      </c>
      <c r="G38" s="37"/>
      <c r="H38" s="36">
        <f>考核项目三!K37</f>
        <v>0</v>
      </c>
      <c r="I38" s="55"/>
      <c r="J38" s="36">
        <f>考核项目四!K37</f>
        <v>0</v>
      </c>
      <c r="K38" s="37"/>
      <c r="L38" s="35">
        <f t="shared" si="0"/>
        <v>0</v>
      </c>
      <c r="M38" s="35"/>
      <c r="N38" s="62"/>
      <c r="O38" s="61"/>
    </row>
    <row r="39" s="2" customFormat="1" ht="17.25" spans="1:15">
      <c r="A39" s="31">
        <v>33</v>
      </c>
      <c r="B39" s="32"/>
      <c r="C39" s="33"/>
      <c r="D39" s="34">
        <f>考核项目一!K38</f>
        <v>0</v>
      </c>
      <c r="E39" s="35"/>
      <c r="F39" s="36">
        <f>考核项目二!K38</f>
        <v>0</v>
      </c>
      <c r="G39" s="37"/>
      <c r="H39" s="36">
        <f>考核项目三!K38</f>
        <v>0</v>
      </c>
      <c r="I39" s="55"/>
      <c r="J39" s="36">
        <f>考核项目四!K38</f>
        <v>0</v>
      </c>
      <c r="K39" s="37"/>
      <c r="L39" s="35">
        <f t="shared" si="0"/>
        <v>0</v>
      </c>
      <c r="M39" s="35"/>
      <c r="N39" s="62"/>
      <c r="O39" s="61"/>
    </row>
    <row r="40" s="2" customFormat="1" ht="17.25" spans="1:15">
      <c r="A40" s="31">
        <v>34</v>
      </c>
      <c r="B40" s="32"/>
      <c r="C40" s="33"/>
      <c r="D40" s="34">
        <f>考核项目一!K39</f>
        <v>0</v>
      </c>
      <c r="E40" s="35"/>
      <c r="F40" s="36">
        <f>考核项目二!K39</f>
        <v>0</v>
      </c>
      <c r="G40" s="37"/>
      <c r="H40" s="36">
        <f>考核项目三!K39</f>
        <v>0</v>
      </c>
      <c r="I40" s="55"/>
      <c r="J40" s="36">
        <f>考核项目四!K39</f>
        <v>0</v>
      </c>
      <c r="K40" s="37"/>
      <c r="L40" s="35">
        <f t="shared" ref="L40:L70" si="1">(D40+F40+H40+J40)</f>
        <v>0</v>
      </c>
      <c r="M40" s="35"/>
      <c r="N40" s="62"/>
      <c r="O40" s="61"/>
    </row>
    <row r="41" s="2" customFormat="1" ht="17.25" spans="1:15">
      <c r="A41" s="31">
        <v>35</v>
      </c>
      <c r="B41" s="32"/>
      <c r="C41" s="33"/>
      <c r="D41" s="34">
        <f>考核项目一!K40</f>
        <v>0</v>
      </c>
      <c r="E41" s="35"/>
      <c r="F41" s="36">
        <f>考核项目二!K40</f>
        <v>0</v>
      </c>
      <c r="G41" s="37"/>
      <c r="H41" s="36">
        <f>考核项目三!K40</f>
        <v>0</v>
      </c>
      <c r="I41" s="55"/>
      <c r="J41" s="36">
        <f>考核项目四!K40</f>
        <v>0</v>
      </c>
      <c r="K41" s="37"/>
      <c r="L41" s="35">
        <f t="shared" si="1"/>
        <v>0</v>
      </c>
      <c r="M41" s="35"/>
      <c r="N41" s="62"/>
      <c r="O41" s="61"/>
    </row>
    <row r="42" s="2" customFormat="1" ht="17.25" spans="1:15">
      <c r="A42" s="31">
        <v>36</v>
      </c>
      <c r="B42" s="32"/>
      <c r="C42" s="33"/>
      <c r="D42" s="34">
        <f>考核项目一!K41</f>
        <v>0</v>
      </c>
      <c r="E42" s="35"/>
      <c r="F42" s="36">
        <f>考核项目二!K41</f>
        <v>0</v>
      </c>
      <c r="G42" s="37"/>
      <c r="H42" s="36">
        <f>考核项目三!K41</f>
        <v>0</v>
      </c>
      <c r="I42" s="55"/>
      <c r="J42" s="36">
        <f>考核项目四!K41</f>
        <v>0</v>
      </c>
      <c r="K42" s="37"/>
      <c r="L42" s="35">
        <f t="shared" si="1"/>
        <v>0</v>
      </c>
      <c r="M42" s="35"/>
      <c r="N42" s="62"/>
      <c r="O42" s="61"/>
    </row>
    <row r="43" s="2" customFormat="1" ht="17.25" spans="1:15">
      <c r="A43" s="31">
        <v>37</v>
      </c>
      <c r="B43" s="32"/>
      <c r="C43" s="33"/>
      <c r="D43" s="34">
        <f>考核项目一!K42</f>
        <v>0</v>
      </c>
      <c r="E43" s="35"/>
      <c r="F43" s="36">
        <f>考核项目二!K42</f>
        <v>0</v>
      </c>
      <c r="G43" s="37"/>
      <c r="H43" s="36">
        <f>考核项目三!K42</f>
        <v>0</v>
      </c>
      <c r="I43" s="55"/>
      <c r="J43" s="36">
        <f>考核项目四!K42</f>
        <v>0</v>
      </c>
      <c r="K43" s="37"/>
      <c r="L43" s="35">
        <f t="shared" si="1"/>
        <v>0</v>
      </c>
      <c r="M43" s="35"/>
      <c r="N43" s="62"/>
      <c r="O43" s="61"/>
    </row>
    <row r="44" s="2" customFormat="1" ht="17.25" spans="1:15">
      <c r="A44" s="31">
        <v>38</v>
      </c>
      <c r="B44" s="32"/>
      <c r="C44" s="33"/>
      <c r="D44" s="34">
        <f>考核项目一!K43</f>
        <v>0</v>
      </c>
      <c r="E44" s="35"/>
      <c r="F44" s="36">
        <f>考核项目二!K43</f>
        <v>0</v>
      </c>
      <c r="G44" s="37"/>
      <c r="H44" s="36">
        <f>考核项目三!K43</f>
        <v>0</v>
      </c>
      <c r="I44" s="55"/>
      <c r="J44" s="36">
        <f>考核项目四!K43</f>
        <v>0</v>
      </c>
      <c r="K44" s="37"/>
      <c r="L44" s="35">
        <f t="shared" si="1"/>
        <v>0</v>
      </c>
      <c r="M44" s="35"/>
      <c r="N44" s="62"/>
      <c r="O44" s="61"/>
    </row>
    <row r="45" s="2" customFormat="1" ht="17.25" spans="1:15">
      <c r="A45" s="31">
        <v>39</v>
      </c>
      <c r="B45" s="32"/>
      <c r="C45" s="33"/>
      <c r="D45" s="34">
        <f>考核项目一!K44</f>
        <v>0</v>
      </c>
      <c r="E45" s="35"/>
      <c r="F45" s="36">
        <f>考核项目二!K44</f>
        <v>0</v>
      </c>
      <c r="G45" s="37"/>
      <c r="H45" s="36">
        <f>考核项目三!K44</f>
        <v>0</v>
      </c>
      <c r="I45" s="55"/>
      <c r="J45" s="36">
        <f>考核项目四!K44</f>
        <v>0</v>
      </c>
      <c r="K45" s="37"/>
      <c r="L45" s="35">
        <f t="shared" si="1"/>
        <v>0</v>
      </c>
      <c r="M45" s="35"/>
      <c r="N45" s="62"/>
      <c r="O45" s="61"/>
    </row>
    <row r="46" s="2" customFormat="1" ht="17.25" spans="1:15">
      <c r="A46" s="31">
        <v>40</v>
      </c>
      <c r="B46" s="32"/>
      <c r="C46" s="33"/>
      <c r="D46" s="34">
        <f>考核项目一!K45</f>
        <v>0</v>
      </c>
      <c r="E46" s="35"/>
      <c r="F46" s="36">
        <f>考核项目二!K45</f>
        <v>0</v>
      </c>
      <c r="G46" s="37"/>
      <c r="H46" s="36">
        <f>考核项目三!K45</f>
        <v>0</v>
      </c>
      <c r="I46" s="55"/>
      <c r="J46" s="36">
        <f>考核项目四!K45</f>
        <v>0</v>
      </c>
      <c r="K46" s="37"/>
      <c r="L46" s="35">
        <f t="shared" si="1"/>
        <v>0</v>
      </c>
      <c r="M46" s="35"/>
      <c r="N46" s="62"/>
      <c r="O46" s="61"/>
    </row>
    <row r="47" s="2" customFormat="1" ht="17.25" spans="1:15">
      <c r="A47" s="31">
        <v>41</v>
      </c>
      <c r="B47" s="32"/>
      <c r="C47" s="33"/>
      <c r="D47" s="34">
        <f>考核项目一!K46</f>
        <v>0</v>
      </c>
      <c r="E47" s="35"/>
      <c r="F47" s="36">
        <f>考核项目二!K46</f>
        <v>0</v>
      </c>
      <c r="G47" s="37"/>
      <c r="H47" s="36">
        <f>考核项目三!K46</f>
        <v>0</v>
      </c>
      <c r="I47" s="55"/>
      <c r="J47" s="36">
        <f>考核项目四!K46</f>
        <v>0</v>
      </c>
      <c r="K47" s="37"/>
      <c r="L47" s="35">
        <f t="shared" si="1"/>
        <v>0</v>
      </c>
      <c r="M47" s="35"/>
      <c r="N47" s="62"/>
      <c r="O47" s="61"/>
    </row>
    <row r="48" s="2" customFormat="1" ht="17.25" spans="1:15">
      <c r="A48" s="31">
        <v>42</v>
      </c>
      <c r="B48" s="32"/>
      <c r="C48" s="33"/>
      <c r="D48" s="34">
        <f>考核项目一!K47</f>
        <v>0</v>
      </c>
      <c r="E48" s="35"/>
      <c r="F48" s="36">
        <f>考核项目二!K47</f>
        <v>0</v>
      </c>
      <c r="G48" s="37"/>
      <c r="H48" s="36">
        <f>考核项目三!K47</f>
        <v>0</v>
      </c>
      <c r="I48" s="55"/>
      <c r="J48" s="36">
        <f>考核项目四!K47</f>
        <v>0</v>
      </c>
      <c r="K48" s="37"/>
      <c r="L48" s="35">
        <f t="shared" si="1"/>
        <v>0</v>
      </c>
      <c r="M48" s="35"/>
      <c r="N48" s="62"/>
      <c r="O48" s="61"/>
    </row>
    <row r="49" s="2" customFormat="1" ht="17.25" spans="1:15">
      <c r="A49" s="31">
        <v>43</v>
      </c>
      <c r="B49" s="32"/>
      <c r="C49" s="33"/>
      <c r="D49" s="34">
        <f>考核项目一!K48</f>
        <v>0</v>
      </c>
      <c r="E49" s="35"/>
      <c r="F49" s="36">
        <f>考核项目二!K48</f>
        <v>0</v>
      </c>
      <c r="G49" s="37"/>
      <c r="H49" s="36">
        <f>考核项目三!K48</f>
        <v>0</v>
      </c>
      <c r="I49" s="55"/>
      <c r="J49" s="36">
        <f>考核项目四!K48</f>
        <v>0</v>
      </c>
      <c r="K49" s="37"/>
      <c r="L49" s="35">
        <f t="shared" si="1"/>
        <v>0</v>
      </c>
      <c r="M49" s="35"/>
      <c r="N49" s="62"/>
      <c r="O49" s="61"/>
    </row>
    <row r="50" s="2" customFormat="1" ht="17.25" spans="1:15">
      <c r="A50" s="31">
        <v>44</v>
      </c>
      <c r="B50" s="32"/>
      <c r="C50" s="33"/>
      <c r="D50" s="34">
        <f>考核项目一!K49</f>
        <v>0</v>
      </c>
      <c r="E50" s="35"/>
      <c r="F50" s="36">
        <f>考核项目二!K49</f>
        <v>0</v>
      </c>
      <c r="G50" s="37"/>
      <c r="H50" s="36">
        <f>考核项目三!K49</f>
        <v>0</v>
      </c>
      <c r="I50" s="55"/>
      <c r="J50" s="36">
        <f>考核项目四!K49</f>
        <v>0</v>
      </c>
      <c r="K50" s="37"/>
      <c r="L50" s="35">
        <f t="shared" si="1"/>
        <v>0</v>
      </c>
      <c r="M50" s="35"/>
      <c r="N50" s="62"/>
      <c r="O50" s="61"/>
    </row>
    <row r="51" s="2" customFormat="1" ht="17.25" spans="1:15">
      <c r="A51" s="31">
        <v>45</v>
      </c>
      <c r="B51" s="32"/>
      <c r="C51" s="33"/>
      <c r="D51" s="34">
        <f>考核项目一!K50</f>
        <v>0</v>
      </c>
      <c r="E51" s="35"/>
      <c r="F51" s="36">
        <f>考核项目二!K50</f>
        <v>0</v>
      </c>
      <c r="G51" s="37"/>
      <c r="H51" s="36">
        <f>考核项目三!K50</f>
        <v>0</v>
      </c>
      <c r="I51" s="55"/>
      <c r="J51" s="36">
        <f>考核项目四!K50</f>
        <v>0</v>
      </c>
      <c r="K51" s="37"/>
      <c r="L51" s="35">
        <f t="shared" si="1"/>
        <v>0</v>
      </c>
      <c r="M51" s="35"/>
      <c r="N51" s="62"/>
      <c r="O51" s="61"/>
    </row>
    <row r="52" s="2" customFormat="1" ht="17.25" spans="1:15">
      <c r="A52" s="31">
        <v>46</v>
      </c>
      <c r="B52" s="32"/>
      <c r="C52" s="33"/>
      <c r="D52" s="34">
        <f>考核项目一!K51</f>
        <v>0</v>
      </c>
      <c r="E52" s="35"/>
      <c r="F52" s="36">
        <f>考核项目二!K51</f>
        <v>0</v>
      </c>
      <c r="G52" s="37"/>
      <c r="H52" s="36">
        <f>考核项目三!K51</f>
        <v>0</v>
      </c>
      <c r="I52" s="55"/>
      <c r="J52" s="36">
        <f>考核项目四!K51</f>
        <v>0</v>
      </c>
      <c r="K52" s="37"/>
      <c r="L52" s="35">
        <f t="shared" si="1"/>
        <v>0</v>
      </c>
      <c r="M52" s="35"/>
      <c r="N52" s="62"/>
      <c r="O52" s="61"/>
    </row>
    <row r="53" s="2" customFormat="1" ht="17.25" spans="1:15">
      <c r="A53" s="31">
        <v>47</v>
      </c>
      <c r="B53" s="32"/>
      <c r="C53" s="33"/>
      <c r="D53" s="34">
        <f>考核项目一!K52</f>
        <v>0</v>
      </c>
      <c r="E53" s="35"/>
      <c r="F53" s="36">
        <f>考核项目二!K52</f>
        <v>0</v>
      </c>
      <c r="G53" s="37"/>
      <c r="H53" s="36">
        <f>考核项目三!K52</f>
        <v>0</v>
      </c>
      <c r="I53" s="55"/>
      <c r="J53" s="36">
        <f>考核项目四!K52</f>
        <v>0</v>
      </c>
      <c r="K53" s="37"/>
      <c r="L53" s="35">
        <f t="shared" si="1"/>
        <v>0</v>
      </c>
      <c r="M53" s="35"/>
      <c r="N53" s="62"/>
      <c r="O53" s="61"/>
    </row>
    <row r="54" s="2" customFormat="1" ht="17.25" spans="1:15">
      <c r="A54" s="31">
        <v>48</v>
      </c>
      <c r="B54" s="32"/>
      <c r="C54" s="33"/>
      <c r="D54" s="34">
        <f>考核项目一!K53</f>
        <v>0</v>
      </c>
      <c r="E54" s="35"/>
      <c r="F54" s="36">
        <f>考核项目二!K53</f>
        <v>0</v>
      </c>
      <c r="G54" s="37"/>
      <c r="H54" s="36">
        <f>考核项目三!K53</f>
        <v>0</v>
      </c>
      <c r="I54" s="55"/>
      <c r="J54" s="36">
        <f>考核项目四!K53</f>
        <v>0</v>
      </c>
      <c r="K54" s="37"/>
      <c r="L54" s="35">
        <f t="shared" si="1"/>
        <v>0</v>
      </c>
      <c r="M54" s="35"/>
      <c r="N54" s="62"/>
      <c r="O54" s="61"/>
    </row>
    <row r="55" s="2" customFormat="1" ht="17.25" spans="1:15">
      <c r="A55" s="31">
        <v>49</v>
      </c>
      <c r="B55" s="32"/>
      <c r="C55" s="33"/>
      <c r="D55" s="34">
        <f>考核项目一!K54</f>
        <v>0</v>
      </c>
      <c r="E55" s="35"/>
      <c r="F55" s="36">
        <f>考核项目二!K54</f>
        <v>0</v>
      </c>
      <c r="G55" s="37"/>
      <c r="H55" s="36">
        <f>考核项目三!K54</f>
        <v>0</v>
      </c>
      <c r="I55" s="55"/>
      <c r="J55" s="36">
        <f>考核项目四!K54</f>
        <v>0</v>
      </c>
      <c r="K55" s="37"/>
      <c r="L55" s="35">
        <f t="shared" si="1"/>
        <v>0</v>
      </c>
      <c r="M55" s="35"/>
      <c r="N55" s="62"/>
      <c r="O55" s="61"/>
    </row>
    <row r="56" s="2" customFormat="1" ht="17.25" spans="1:15">
      <c r="A56" s="31">
        <v>50</v>
      </c>
      <c r="B56" s="32"/>
      <c r="C56" s="33"/>
      <c r="D56" s="34">
        <f>考核项目一!K55</f>
        <v>0</v>
      </c>
      <c r="E56" s="35"/>
      <c r="F56" s="36">
        <f>考核项目二!K55</f>
        <v>0</v>
      </c>
      <c r="G56" s="37"/>
      <c r="H56" s="36">
        <f>考核项目三!K55</f>
        <v>0</v>
      </c>
      <c r="I56" s="55"/>
      <c r="J56" s="36">
        <f>考核项目四!K55</f>
        <v>0</v>
      </c>
      <c r="K56" s="37"/>
      <c r="L56" s="35">
        <f t="shared" si="1"/>
        <v>0</v>
      </c>
      <c r="M56" s="35"/>
      <c r="N56" s="62"/>
      <c r="O56" s="61"/>
    </row>
    <row r="57" s="2" customFormat="1" ht="17.25" spans="1:15">
      <c r="A57" s="31">
        <v>51</v>
      </c>
      <c r="B57" s="32"/>
      <c r="C57" s="33"/>
      <c r="D57" s="34">
        <f>考核项目一!K56</f>
        <v>0</v>
      </c>
      <c r="E57" s="35"/>
      <c r="F57" s="36">
        <f>考核项目二!K56</f>
        <v>0</v>
      </c>
      <c r="G57" s="37"/>
      <c r="H57" s="36">
        <f>考核项目三!K56</f>
        <v>0</v>
      </c>
      <c r="I57" s="55"/>
      <c r="J57" s="36">
        <f>考核项目四!K56</f>
        <v>0</v>
      </c>
      <c r="K57" s="37"/>
      <c r="L57" s="35">
        <f t="shared" si="1"/>
        <v>0</v>
      </c>
      <c r="M57" s="35"/>
      <c r="N57" s="62"/>
      <c r="O57" s="61"/>
    </row>
    <row r="58" s="2" customFormat="1" ht="17.25" spans="1:15">
      <c r="A58" s="31">
        <v>52</v>
      </c>
      <c r="B58" s="32"/>
      <c r="C58" s="33"/>
      <c r="D58" s="34">
        <f>考核项目一!K57</f>
        <v>0</v>
      </c>
      <c r="E58" s="35"/>
      <c r="F58" s="36">
        <f>考核项目二!K57</f>
        <v>0</v>
      </c>
      <c r="G58" s="37"/>
      <c r="H58" s="36">
        <f>考核项目三!K57</f>
        <v>0</v>
      </c>
      <c r="I58" s="55"/>
      <c r="J58" s="36">
        <f>考核项目四!K57</f>
        <v>0</v>
      </c>
      <c r="K58" s="37"/>
      <c r="L58" s="35">
        <f t="shared" si="1"/>
        <v>0</v>
      </c>
      <c r="M58" s="35"/>
      <c r="N58" s="62"/>
      <c r="O58" s="61"/>
    </row>
    <row r="59" s="2" customFormat="1" ht="17.25" spans="1:15">
      <c r="A59" s="31">
        <v>53</v>
      </c>
      <c r="B59" s="32"/>
      <c r="C59" s="33"/>
      <c r="D59" s="34">
        <f>考核项目一!K58</f>
        <v>0</v>
      </c>
      <c r="E59" s="35"/>
      <c r="F59" s="36">
        <f>考核项目二!K58</f>
        <v>0</v>
      </c>
      <c r="G59" s="37"/>
      <c r="H59" s="36">
        <f>考核项目三!K58</f>
        <v>0</v>
      </c>
      <c r="I59" s="55"/>
      <c r="J59" s="36">
        <f>考核项目四!K58</f>
        <v>0</v>
      </c>
      <c r="K59" s="37"/>
      <c r="L59" s="35">
        <f t="shared" si="1"/>
        <v>0</v>
      </c>
      <c r="M59" s="35"/>
      <c r="N59" s="62"/>
      <c r="O59" s="61"/>
    </row>
    <row r="60" s="2" customFormat="1" ht="17.25" spans="1:15">
      <c r="A60" s="31">
        <v>54</v>
      </c>
      <c r="B60" s="32"/>
      <c r="C60" s="33"/>
      <c r="D60" s="34">
        <f>考核项目一!K59</f>
        <v>0</v>
      </c>
      <c r="E60" s="35"/>
      <c r="F60" s="36">
        <f>考核项目二!K59</f>
        <v>0</v>
      </c>
      <c r="G60" s="37"/>
      <c r="H60" s="36">
        <f>考核项目三!K59</f>
        <v>0</v>
      </c>
      <c r="I60" s="55"/>
      <c r="J60" s="36">
        <f>考核项目四!K59</f>
        <v>0</v>
      </c>
      <c r="K60" s="37"/>
      <c r="L60" s="35">
        <f t="shared" si="1"/>
        <v>0</v>
      </c>
      <c r="M60" s="35"/>
      <c r="N60" s="62"/>
      <c r="O60" s="61"/>
    </row>
    <row r="61" s="2" customFormat="1" ht="17.25" spans="1:15">
      <c r="A61" s="31">
        <v>55</v>
      </c>
      <c r="B61" s="32"/>
      <c r="C61" s="33"/>
      <c r="D61" s="34">
        <f>考核项目一!K60</f>
        <v>0</v>
      </c>
      <c r="E61" s="35"/>
      <c r="F61" s="36">
        <f>考核项目二!K60</f>
        <v>0</v>
      </c>
      <c r="G61" s="37"/>
      <c r="H61" s="36">
        <f>考核项目三!K60</f>
        <v>0</v>
      </c>
      <c r="I61" s="55"/>
      <c r="J61" s="36">
        <f>考核项目四!K60</f>
        <v>0</v>
      </c>
      <c r="K61" s="37"/>
      <c r="L61" s="35">
        <f t="shared" si="1"/>
        <v>0</v>
      </c>
      <c r="M61" s="35"/>
      <c r="N61" s="62"/>
      <c r="O61" s="61"/>
    </row>
    <row r="62" s="2" customFormat="1" ht="17.25" spans="1:15">
      <c r="A62" s="31">
        <v>56</v>
      </c>
      <c r="B62" s="32"/>
      <c r="C62" s="33"/>
      <c r="D62" s="34">
        <f>考核项目一!K61</f>
        <v>0</v>
      </c>
      <c r="E62" s="35"/>
      <c r="F62" s="36">
        <f>考核项目二!K61</f>
        <v>0</v>
      </c>
      <c r="G62" s="37"/>
      <c r="H62" s="36">
        <f>考核项目三!K61</f>
        <v>0</v>
      </c>
      <c r="I62" s="55"/>
      <c r="J62" s="36">
        <f>考核项目四!K61</f>
        <v>0</v>
      </c>
      <c r="K62" s="37"/>
      <c r="L62" s="35">
        <f t="shared" si="1"/>
        <v>0</v>
      </c>
      <c r="M62" s="35"/>
      <c r="N62" s="62"/>
      <c r="O62" s="61"/>
    </row>
    <row r="63" s="2" customFormat="1" ht="17.25" spans="1:15">
      <c r="A63" s="31">
        <v>57</v>
      </c>
      <c r="B63" s="32"/>
      <c r="C63" s="33"/>
      <c r="D63" s="34">
        <f>考核项目一!K62</f>
        <v>0</v>
      </c>
      <c r="E63" s="35"/>
      <c r="F63" s="36">
        <f>考核项目二!K62</f>
        <v>0</v>
      </c>
      <c r="G63" s="37"/>
      <c r="H63" s="36">
        <f>考核项目三!K62</f>
        <v>0</v>
      </c>
      <c r="I63" s="55"/>
      <c r="J63" s="36">
        <f>考核项目四!K62</f>
        <v>0</v>
      </c>
      <c r="K63" s="37"/>
      <c r="L63" s="35">
        <f t="shared" si="1"/>
        <v>0</v>
      </c>
      <c r="M63" s="35"/>
      <c r="N63" s="62"/>
      <c r="O63" s="61"/>
    </row>
    <row r="64" s="2" customFormat="1" ht="17.25" spans="1:15">
      <c r="A64" s="31">
        <v>58</v>
      </c>
      <c r="B64" s="32"/>
      <c r="C64" s="33"/>
      <c r="D64" s="34">
        <f>考核项目一!K63</f>
        <v>0</v>
      </c>
      <c r="E64" s="35"/>
      <c r="F64" s="36">
        <f>考核项目二!K63</f>
        <v>0</v>
      </c>
      <c r="G64" s="37"/>
      <c r="H64" s="36">
        <f>考核项目三!K63</f>
        <v>0</v>
      </c>
      <c r="I64" s="55"/>
      <c r="J64" s="36">
        <f>考核项目四!K63</f>
        <v>0</v>
      </c>
      <c r="K64" s="37"/>
      <c r="L64" s="35">
        <f t="shared" si="1"/>
        <v>0</v>
      </c>
      <c r="M64" s="35"/>
      <c r="N64" s="62"/>
      <c r="O64" s="61"/>
    </row>
    <row r="65" s="2" customFormat="1" ht="17.25" spans="1:15">
      <c r="A65" s="31">
        <v>59</v>
      </c>
      <c r="B65" s="32"/>
      <c r="C65" s="33"/>
      <c r="D65" s="34">
        <f>考核项目一!K64</f>
        <v>0</v>
      </c>
      <c r="E65" s="35"/>
      <c r="F65" s="36">
        <f>考核项目二!K64</f>
        <v>0</v>
      </c>
      <c r="G65" s="37"/>
      <c r="H65" s="36">
        <f>考核项目三!K64</f>
        <v>0</v>
      </c>
      <c r="I65" s="55"/>
      <c r="J65" s="36">
        <f>考核项目四!K64</f>
        <v>0</v>
      </c>
      <c r="K65" s="37"/>
      <c r="L65" s="35">
        <f t="shared" si="1"/>
        <v>0</v>
      </c>
      <c r="M65" s="35"/>
      <c r="N65" s="62"/>
      <c r="O65" s="61"/>
    </row>
    <row r="66" s="2" customFormat="1" ht="17.25" spans="1:15">
      <c r="A66" s="31">
        <v>60</v>
      </c>
      <c r="B66" s="32"/>
      <c r="C66" s="33"/>
      <c r="D66" s="34">
        <f>考核项目一!K65</f>
        <v>0</v>
      </c>
      <c r="E66" s="35"/>
      <c r="F66" s="36">
        <f>考核项目二!K65</f>
        <v>0</v>
      </c>
      <c r="G66" s="37"/>
      <c r="H66" s="36">
        <f>考核项目三!K65</f>
        <v>0</v>
      </c>
      <c r="I66" s="55"/>
      <c r="J66" s="36">
        <f>考核项目四!K65</f>
        <v>0</v>
      </c>
      <c r="K66" s="37"/>
      <c r="L66" s="35">
        <f t="shared" si="1"/>
        <v>0</v>
      </c>
      <c r="M66" s="35"/>
      <c r="N66" s="62"/>
      <c r="O66" s="61"/>
    </row>
    <row r="67" s="2" customFormat="1" ht="17.25" spans="1:15">
      <c r="A67" s="31">
        <v>61</v>
      </c>
      <c r="B67" s="32"/>
      <c r="C67" s="33"/>
      <c r="D67" s="34">
        <f>考核项目一!K66</f>
        <v>0</v>
      </c>
      <c r="E67" s="35"/>
      <c r="F67" s="36">
        <f>考核项目二!K66</f>
        <v>0</v>
      </c>
      <c r="G67" s="37"/>
      <c r="H67" s="36">
        <f>考核项目三!K66</f>
        <v>0</v>
      </c>
      <c r="I67" s="55"/>
      <c r="J67" s="36">
        <f>考核项目四!K66</f>
        <v>0</v>
      </c>
      <c r="K67" s="37"/>
      <c r="L67" s="35">
        <f t="shared" si="1"/>
        <v>0</v>
      </c>
      <c r="M67" s="35"/>
      <c r="N67" s="62"/>
      <c r="O67" s="61"/>
    </row>
    <row r="68" s="2" customFormat="1" ht="17.25" spans="1:15">
      <c r="A68" s="31">
        <v>62</v>
      </c>
      <c r="B68" s="32"/>
      <c r="C68" s="33"/>
      <c r="D68" s="34">
        <f>考核项目一!K67</f>
        <v>0</v>
      </c>
      <c r="E68" s="35"/>
      <c r="F68" s="36">
        <f>考核项目二!K67</f>
        <v>0</v>
      </c>
      <c r="G68" s="37"/>
      <c r="H68" s="36">
        <f>考核项目三!K67</f>
        <v>0</v>
      </c>
      <c r="I68" s="55"/>
      <c r="J68" s="36">
        <f>考核项目四!K67</f>
        <v>0</v>
      </c>
      <c r="K68" s="37"/>
      <c r="L68" s="35">
        <f t="shared" si="1"/>
        <v>0</v>
      </c>
      <c r="M68" s="35"/>
      <c r="N68" s="62"/>
      <c r="O68" s="61"/>
    </row>
    <row r="69" s="2" customFormat="1" ht="17.25" spans="1:15">
      <c r="A69" s="31">
        <v>63</v>
      </c>
      <c r="B69" s="32"/>
      <c r="C69" s="33"/>
      <c r="D69" s="34">
        <f>考核项目一!K68</f>
        <v>0</v>
      </c>
      <c r="E69" s="35"/>
      <c r="F69" s="36">
        <f>考核项目二!K68</f>
        <v>0</v>
      </c>
      <c r="G69" s="37"/>
      <c r="H69" s="36">
        <f>考核项目三!K68</f>
        <v>0</v>
      </c>
      <c r="I69" s="55"/>
      <c r="J69" s="36">
        <f>考核项目四!K68</f>
        <v>0</v>
      </c>
      <c r="K69" s="37"/>
      <c r="L69" s="35">
        <f t="shared" si="1"/>
        <v>0</v>
      </c>
      <c r="M69" s="35"/>
      <c r="N69" s="62"/>
      <c r="O69" s="61"/>
    </row>
    <row r="70" s="2" customFormat="1" ht="18" spans="1:15">
      <c r="A70" s="31">
        <v>64</v>
      </c>
      <c r="B70" s="32"/>
      <c r="C70" s="33"/>
      <c r="D70" s="34">
        <f>考核项目一!K69</f>
        <v>0</v>
      </c>
      <c r="E70" s="63"/>
      <c r="F70" s="36">
        <f>考核项目二!K69</f>
        <v>0</v>
      </c>
      <c r="G70" s="64"/>
      <c r="H70" s="36">
        <f>考核项目三!K69</f>
        <v>0</v>
      </c>
      <c r="I70" s="55"/>
      <c r="J70" s="36">
        <f>考核项目四!K69</f>
        <v>0</v>
      </c>
      <c r="K70" s="37"/>
      <c r="L70" s="35">
        <f t="shared" si="1"/>
        <v>0</v>
      </c>
      <c r="M70" s="35"/>
      <c r="N70" s="62"/>
      <c r="O70" s="61"/>
    </row>
    <row r="71" s="2" customFormat="1" spans="1:15">
      <c r="A71" s="65" t="s">
        <v>33</v>
      </c>
      <c r="B71" s="66"/>
      <c r="C71" s="67" t="s">
        <v>34</v>
      </c>
      <c r="D71" s="68">
        <f>COUNTIF(D7:D70,"&gt;=11.25")</f>
        <v>0</v>
      </c>
      <c r="E71" s="69"/>
      <c r="F71" s="69">
        <f>COUNTIF(F7:F70,"&gt;=18.75")</f>
        <v>0</v>
      </c>
      <c r="G71" s="68"/>
      <c r="H71" s="69">
        <f>COUNTIF(H7:H70,"&gt;=18.75")</f>
        <v>0</v>
      </c>
      <c r="I71" s="68"/>
      <c r="J71" s="80">
        <f>COUNTIF(J7:J70,"&gt;=7.5")</f>
        <v>0</v>
      </c>
      <c r="K71" s="81"/>
      <c r="L71" s="80">
        <f>COUNTIF(L7:L70,"&gt;=75")</f>
        <v>0</v>
      </c>
      <c r="M71" s="80"/>
      <c r="N71" s="53"/>
      <c r="O71" s="82"/>
    </row>
    <row r="72" s="2" customFormat="1" spans="1:15">
      <c r="A72" s="70"/>
      <c r="B72" s="71"/>
      <c r="C72" s="72" t="s">
        <v>35</v>
      </c>
      <c r="D72" s="73">
        <f>COUNTIF(D7:D70,"&lt;11.25")</f>
        <v>64</v>
      </c>
      <c r="E72" s="74"/>
      <c r="F72" s="74">
        <f>COUNTIF(F7:F70,"&lt;18.75")</f>
        <v>64</v>
      </c>
      <c r="G72" s="73"/>
      <c r="H72" s="74">
        <f>COUNTIF(H7:H70,"&lt;18.75")</f>
        <v>64</v>
      </c>
      <c r="I72" s="73"/>
      <c r="J72" s="31">
        <f>COUNTIF(J7:J70,"&lt;7.5")</f>
        <v>64</v>
      </c>
      <c r="K72" s="83"/>
      <c r="L72" s="31">
        <f>COUNTIF(L7:L70,"&lt;75")</f>
        <v>64</v>
      </c>
      <c r="M72" s="31"/>
      <c r="N72" s="56"/>
      <c r="O72" s="84"/>
    </row>
    <row r="73" s="2" customFormat="1" ht="15" spans="1:15">
      <c r="A73" s="75"/>
      <c r="B73" s="76"/>
      <c r="C73" s="77" t="s">
        <v>36</v>
      </c>
      <c r="D73" s="78">
        <f t="shared" ref="D73:H73" si="2">D71/(D72+D71)</f>
        <v>0</v>
      </c>
      <c r="E73" s="79"/>
      <c r="F73" s="79">
        <f t="shared" si="2"/>
        <v>0</v>
      </c>
      <c r="G73" s="78"/>
      <c r="H73" s="79">
        <f t="shared" si="2"/>
        <v>0</v>
      </c>
      <c r="I73" s="78"/>
      <c r="J73" s="79">
        <f>J71/(J72+J71)</f>
        <v>0</v>
      </c>
      <c r="K73" s="85"/>
      <c r="L73" s="79">
        <f>L71/(L72+L71)</f>
        <v>0</v>
      </c>
      <c r="M73" s="79"/>
      <c r="N73" s="86"/>
      <c r="O73" s="87"/>
    </row>
  </sheetData>
  <mergeCells count="17">
    <mergeCell ref="A1:O1"/>
    <mergeCell ref="A2:O2"/>
    <mergeCell ref="D3:E3"/>
    <mergeCell ref="F3:G3"/>
    <mergeCell ref="H3:I3"/>
    <mergeCell ref="J3:K3"/>
    <mergeCell ref="D4:E4"/>
    <mergeCell ref="F4:G4"/>
    <mergeCell ref="H4:I4"/>
    <mergeCell ref="J4:K4"/>
    <mergeCell ref="C3:C5"/>
    <mergeCell ref="L3:L5"/>
    <mergeCell ref="M3:M5"/>
    <mergeCell ref="N3:N5"/>
    <mergeCell ref="O3:O5"/>
    <mergeCell ref="A3:B5"/>
    <mergeCell ref="A71:B7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考核项目一</vt:lpstr>
      <vt:lpstr>考核项目二</vt:lpstr>
      <vt:lpstr>考核项目三</vt:lpstr>
      <vt:lpstr>考核项目四</vt:lpstr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柯长生</cp:lastModifiedBy>
  <dcterms:created xsi:type="dcterms:W3CDTF">2018-02-27T11:14:00Z</dcterms:created>
  <dcterms:modified xsi:type="dcterms:W3CDTF">2019-12-08T10:22:49Z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